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cc-msi\Desktop\"/>
    </mc:Choice>
  </mc:AlternateContent>
  <bookViews>
    <workbookView xWindow="0" yWindow="0" windowWidth="23040" windowHeight="7344" tabRatio="186"/>
  </bookViews>
  <sheets>
    <sheet name="Components and Material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7" i="1" l="1"/>
  <c r="F17" i="1"/>
  <c r="F23" i="1"/>
  <c r="F25" i="1"/>
  <c r="F24" i="1"/>
  <c r="F19" i="1" l="1"/>
  <c r="F20" i="1"/>
  <c r="F27" i="1"/>
  <c r="F28" i="1"/>
</calcChain>
</file>

<file path=xl/sharedStrings.xml><?xml version="1.0" encoding="utf-8"?>
<sst xmlns="http://schemas.openxmlformats.org/spreadsheetml/2006/main" count="98" uniqueCount="92">
  <si>
    <t>List of Components and Materials</t>
  </si>
  <si>
    <t>Component</t>
  </si>
  <si>
    <t>Model</t>
  </si>
  <si>
    <t>Link</t>
  </si>
  <si>
    <t>Quantity</t>
  </si>
  <si>
    <t>Total Price (€)</t>
  </si>
  <si>
    <t>Electrical Components</t>
  </si>
  <si>
    <t>Microcontroller</t>
  </si>
  <si>
    <t>Total</t>
  </si>
  <si>
    <t>DC fuse‑protec. bus‑bar</t>
  </si>
  <si>
    <t>LED light‑strip</t>
  </si>
  <si>
    <t>Qty</t>
  </si>
  <si>
    <t>Voltage System</t>
  </si>
  <si>
    <t>Total Amps</t>
  </si>
  <si>
    <t xml:space="preserve">Total W </t>
  </si>
  <si>
    <t>12 V DC</t>
  </si>
  <si>
    <t>Total elec. price</t>
  </si>
  <si>
    <t>Total price all comp.</t>
  </si>
  <si>
    <t>wooden floor</t>
  </si>
  <si>
    <t>Materials</t>
  </si>
  <si>
    <t>https://www.botnroll.com/en/esp32/3554-esp32-development-board-wifi-and-bluetooth-esp32-wroom-32d-compatible.html</t>
  </si>
  <si>
    <t>9g</t>
  </si>
  <si>
    <t>https://www.botnroll.com/en/non-addressable-multi-color/4250-rgb-led-strip-light-300leds-smd5050-flexible-ip20-5m-12v.html</t>
  </si>
  <si>
    <t>RGB LED Strip Light 300leds SMD5050</t>
  </si>
  <si>
    <t>LuaNode32 ESP32 Development Board</t>
  </si>
  <si>
    <t>Cork</t>
  </si>
  <si>
    <t>https://www.leroymerlin.pt/produtos/isolamento-de-cortica-go4cork-expanded-40mm-2m2-pack-4-un-82167933.html</t>
  </si>
  <si>
    <t xml:space="preserve">Cork insulation GO4CORK </t>
  </si>
  <si>
    <t>Planed wooden slat WHITE CASQUINHA</t>
  </si>
  <si>
    <t>https://www.leroymerlin.pt/produtos/ripa-de-madeira-aplainada-casquinha-branca-27x27x2400mm-14125664.html</t>
  </si>
  <si>
    <t>wooden framing</t>
  </si>
  <si>
    <t>Screws</t>
  </si>
  <si>
    <t>SPAX Screws</t>
  </si>
  <si>
    <t>https://www.leroymerlin.pt/produtos/200-parafusos-4x60mm-spax-14677572.html</t>
  </si>
  <si>
    <t>https://www.leroymerlin.pt/produtos/esquadro-largo-40x40x40mm-k2-14608041.html</t>
  </si>
  <si>
    <t>L-brackets</t>
  </si>
  <si>
    <t>Wide Square k2</t>
  </si>
  <si>
    <t xml:space="preserve"> Wood Glue</t>
  </si>
  <si>
    <t>Pattex Wood Glue</t>
  </si>
  <si>
    <t>https://www.leroymerlin.pt/produtos/cola-para-madeira-pattex-750gr-16766995.html</t>
  </si>
  <si>
    <t>750g</t>
  </si>
  <si>
    <t>Weight (kg/g)</t>
  </si>
  <si>
    <t>Unit Price (€) (VAT Included)</t>
  </si>
  <si>
    <t>https://datapixel.pt/loja/construcao/rebocos/isolamento/granulado-de-canhamo-15-saco-105-kg/</t>
  </si>
  <si>
    <t>Hemp</t>
  </si>
  <si>
    <t>Hemp Granules 15</t>
  </si>
  <si>
    <t>https://www.tosize.pt/en-pt/plywood-interior-poplar-b-bb?thickness=120</t>
  </si>
  <si>
    <t>Wooden Shell</t>
  </si>
  <si>
    <t>Plywood Interior Poplar B/BB</t>
  </si>
  <si>
    <t>4mm 220cmx110cm</t>
  </si>
  <si>
    <t>Notes</t>
  </si>
  <si>
    <t>18 mm x 148 x 60 cm</t>
  </si>
  <si>
    <t>Birch Plywood Board</t>
  </si>
  <si>
    <t>https://www.leroymerlin.pt/produtos/placa-de-contraplacado-de-betula-es-18-mm-x-148-x-60-cm-84001576.html</t>
  </si>
  <si>
    <t>107,25</t>
  </si>
  <si>
    <t>Sliding Door</t>
  </si>
  <si>
    <t>https://feiradostecidos.com/en/collections/placas-de-espuma/products/placa-de-espuma-5cm-branco</t>
  </si>
  <si>
    <t>Foam Board</t>
  </si>
  <si>
    <t>Soft seating area</t>
  </si>
  <si>
    <t>5cm  120cmx200cm</t>
  </si>
  <si>
    <t>frame for the seating area</t>
  </si>
  <si>
    <t xml:space="preserve">Birch Plywood Board </t>
  </si>
  <si>
    <t xml:space="preserve">Galaxy Tab A9 </t>
  </si>
  <si>
    <t>outside tablet</t>
  </si>
  <si>
    <t>https://www.worten.pt/produtos/tablet-samsung-galaxy-tab-a9-8-7-64-gb-4-gb-ram-wi-fi-4g-grafite-7935304</t>
  </si>
  <si>
    <t>524g</t>
  </si>
  <si>
    <t>outside panels</t>
  </si>
  <si>
    <t>4x60mm</t>
  </si>
  <si>
    <t>https://mauser.pt/019-1363/logilink-sp0057-coluna-portatil-compacta-bluetooth-5-0-5w-c-microfone-maos-livres</t>
  </si>
  <si>
    <t>Logilink SP0057</t>
  </si>
  <si>
    <t>Speaker</t>
  </si>
  <si>
    <t>178g</t>
  </si>
  <si>
    <t>fan</t>
  </si>
  <si>
    <t>Ventilador de Teto Mini</t>
  </si>
  <si>
    <t>50cm</t>
  </si>
  <si>
    <t>https://www.joom.com/pt/products/694db4395a1d9201ff7aa3d8?openPayload=%7B%22position%22%3A1%7D&amp;variant_id=694db4395a1d92d2ff7aa3db</t>
  </si>
  <si>
    <t>spinning button for light control</t>
  </si>
  <si>
    <t>Variable light LEXMAN LIKA WHITE</t>
  </si>
  <si>
    <t>https://www.leroymerlin.pt/produtos/variador-de-luz-lexman-lika-branco-82277532.html?utm_source=google&amp;utm_medium=cpc&amp;utm_campaign=pmax-shopping-ao_eletricidade-e-smart-home_ao_google&amp;utm_content=1p&amp;utm_term=&amp;placement=&amp;gad_source=1&amp;gad_campaignid=17578001213&amp;gbraid=0AAAAAoLk9FUR2KApK2E6R2i9QrduN-WL2&amp;gclid=Cj0KCQjwj47OBhCmARIsAF5wUEEfiI2SXsnHJmByZBSot_HASuQtpuli9IbsLEIh0FLK5z95WnhaccQaAjm6EALw_wcB</t>
  </si>
  <si>
    <t>94g</t>
  </si>
  <si>
    <t>2x0.75mm²</t>
  </si>
  <si>
    <t>Red/Black Column Wire</t>
  </si>
  <si>
    <t>https://mauser.pt/016-0255/fio-de-coluna-vermelho-preto-2x0-75mm-cca-10m</t>
  </si>
  <si>
    <t>Velleman WPA427</t>
  </si>
  <si>
    <t>https://mauser.pt/096-5808/velleman-wpa427-conjunto-de-40-cabos-de-ligacao-jumper-dupont-macho-macho-150mm</t>
  </si>
  <si>
    <t>15 cm-diameter</t>
  </si>
  <si>
    <t>signal wires</t>
  </si>
  <si>
    <t>Power Supply</t>
  </si>
  <si>
    <t>8.94kg</t>
  </si>
  <si>
    <t>10.5Kg</t>
  </si>
  <si>
    <t>0.5x1M</t>
  </si>
  <si>
    <t>27X27X2400mm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</si>
</sst>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0\ &quot;€&quot;"/>
    <numFmt numFmtId="166" formatCode="#,##0.00\ [$€-816]"/>
  </numFmts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5" applyNumberFormat="0" applyAlignment="0" applyProtection="0"/>
  </cellStyleXfs>
  <cellXfs count="44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1"/>
    <xf numFmtId="0" fontId="3" fillId="3" borderId="0" xfId="0" applyFont="1" applyFill="1"/>
    <xf numFmtId="0" fontId="4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/>
    <xf numFmtId="0" fontId="3" fillId="0" borderId="1" xfId="0" applyFont="1" applyBorder="1"/>
    <xf numFmtId="2" fontId="0" fillId="0" borderId="1" xfId="0" applyNumberFormat="1" applyBorder="1"/>
    <xf numFmtId="2" fontId="3" fillId="3" borderId="1" xfId="0" applyNumberFormat="1" applyFont="1" applyFill="1" applyBorder="1" applyAlignment="1">
      <alignment vertical="center" wrapText="1"/>
    </xf>
    <xf numFmtId="164" fontId="0" fillId="0" borderId="0" xfId="0" applyNumberFormat="1"/>
    <xf numFmtId="0" fontId="5" fillId="0" borderId="0" xfId="1" applyFont="1"/>
    <xf numFmtId="0" fontId="3" fillId="0" borderId="0" xfId="0" applyFont="1"/>
    <xf numFmtId="0" fontId="0" fillId="0" borderId="2" xfId="0" applyBorder="1"/>
    <xf numFmtId="0" fontId="0" fillId="0" borderId="3" xfId="0" applyBorder="1"/>
    <xf numFmtId="0" fontId="2" fillId="0" borderId="3" xfId="1" applyBorder="1"/>
    <xf numFmtId="1" fontId="0" fillId="0" borderId="3" xfId="0" applyNumberFormat="1" applyBorder="1"/>
    <xf numFmtId="0" fontId="5" fillId="0" borderId="3" xfId="1" applyFont="1" applyBorder="1"/>
    <xf numFmtId="2" fontId="0" fillId="0" borderId="3" xfId="0" applyNumberFormat="1" applyBorder="1"/>
    <xf numFmtId="0" fontId="0" fillId="0" borderId="4" xfId="0" applyBorder="1"/>
    <xf numFmtId="0" fontId="0" fillId="0" borderId="0" xfId="0"/>
    <xf numFmtId="0" fontId="8" fillId="6" borderId="5" xfId="4"/>
    <xf numFmtId="2" fontId="8" fillId="6" borderId="5" xfId="4" applyNumberFormat="1"/>
    <xf numFmtId="2" fontId="8" fillId="6" borderId="5" xfId="4" applyNumberFormat="1" applyAlignment="1">
      <alignment vertical="center" wrapText="1"/>
    </xf>
    <xf numFmtId="165" fontId="8" fillId="6" borderId="5" xfId="4" applyNumberFormat="1"/>
    <xf numFmtId="0" fontId="8" fillId="6" borderId="5" xfId="4" applyAlignment="1">
      <alignment horizontal="center"/>
    </xf>
    <xf numFmtId="0" fontId="8" fillId="6" borderId="5" xfId="4" applyAlignment="1"/>
    <xf numFmtId="0" fontId="0" fillId="0" borderId="0" xfId="0" applyAlignment="1"/>
    <xf numFmtId="0" fontId="0" fillId="0" borderId="0" xfId="0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6" fillId="4" borderId="0" xfId="2"/>
    <xf numFmtId="164" fontId="0" fillId="0" borderId="0" xfId="0" applyNumberFormat="1" applyAlignment="1">
      <alignment horizontal="center"/>
    </xf>
    <xf numFmtId="0" fontId="7" fillId="5" borderId="0" xfId="3"/>
    <xf numFmtId="0" fontId="3" fillId="7" borderId="0" xfId="0" applyFont="1" applyFill="1" applyAlignment="1">
      <alignment horizontal="center"/>
    </xf>
    <xf numFmtId="166" fontId="0" fillId="0" borderId="0" xfId="0" applyNumberFormat="1" applyAlignment="1">
      <alignment horizontal="center"/>
    </xf>
    <xf numFmtId="166" fontId="8" fillId="6" borderId="5" xfId="4" applyNumberFormat="1" applyAlignment="1">
      <alignment horizontal="center"/>
    </xf>
    <xf numFmtId="166" fontId="0" fillId="0" borderId="3" xfId="0" applyNumberFormat="1" applyBorder="1" applyAlignment="1">
      <alignment horizontal="center"/>
    </xf>
    <xf numFmtId="0" fontId="6" fillId="4" borderId="0" xfId="2" applyAlignment="1">
      <alignment horizontal="center" vertical="center"/>
    </xf>
    <xf numFmtId="0" fontId="6" fillId="4" borderId="0" xfId="2"/>
    <xf numFmtId="0" fontId="7" fillId="5" borderId="5" xfId="3" applyBorder="1" applyAlignment="1">
      <alignment horizontal="center"/>
    </xf>
    <xf numFmtId="0" fontId="7" fillId="5" borderId="5" xfId="3" applyBorder="1"/>
  </cellXfs>
  <cellStyles count="5">
    <cellStyle name="Calculation" xfId="4" builtinId="22"/>
    <cellStyle name="Good" xfId="2" builtinId="26"/>
    <cellStyle name="Hyperlink" xfId="1" builtinId="8"/>
    <cellStyle name="Neutral" xfId="3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roymerlin.pt/produtos/esquadro-largo-40x40x40mm-k2-14608041.html" TargetMode="External"/><Relationship Id="rId13" Type="http://schemas.openxmlformats.org/officeDocument/2006/relationships/hyperlink" Target="https://www.tosize.pt/en-pt/plywood-interior-poplar-b-bb?thickness=120" TargetMode="External"/><Relationship Id="rId18" Type="http://schemas.openxmlformats.org/officeDocument/2006/relationships/hyperlink" Target="https://mauser.pt/016-0255/fio-de-coluna-vermelho-preto-2x0-75mm-cca-10m" TargetMode="External"/><Relationship Id="rId3" Type="http://schemas.openxmlformats.org/officeDocument/2006/relationships/hyperlink" Target="https://www.joom.com/pt/products/694db4395a1d9201ff7aa3d8?openPayload=%7B%22position%22%3A1%7D&amp;variant_id=694db4395a1d92d2ff7aa3db" TargetMode="External"/><Relationship Id="rId7" Type="http://schemas.openxmlformats.org/officeDocument/2006/relationships/hyperlink" Target="https://www.leroymerlin.pt/produtos/200-parafusos-4x60mm-spax-14677572.html" TargetMode="External"/><Relationship Id="rId12" Type="http://schemas.openxmlformats.org/officeDocument/2006/relationships/hyperlink" Target="https://feiradostecidos.com/en/collections/placas-de-espuma/products/placa-de-espuma-5cm-branco" TargetMode="External"/><Relationship Id="rId17" Type="http://schemas.openxmlformats.org/officeDocument/2006/relationships/hyperlink" Target="https://www.botnroll.com/en/esp32/3554-esp32-development-board-wifi-and-bluetooth-esp32-wroom-32d-compatible.html" TargetMode="External"/><Relationship Id="rId2" Type="http://schemas.openxmlformats.org/officeDocument/2006/relationships/hyperlink" Target="https://mauser.pt/019-1363/logilink-sp0057-coluna-portatil-compacta-bluetooth-5-0-5w-c-microfone-maos-livres" TargetMode="External"/><Relationship Id="rId16" Type="http://schemas.openxmlformats.org/officeDocument/2006/relationships/hyperlink" Target="https://www.worten.pt/produtos/tablet-samsung-galaxy-tab-a9-8-7-64-gb-4-gb-ram-wi-fi-4g-grafite-7935304" TargetMode="External"/><Relationship Id="rId1" Type="http://schemas.openxmlformats.org/officeDocument/2006/relationships/hyperlink" Target="https://www.botnroll.com/en/non-addressable-multi-color/4250-rgb-led-strip-light-300leds-smd5050-flexible-ip20-5m-12v.html" TargetMode="External"/><Relationship Id="rId6" Type="http://schemas.openxmlformats.org/officeDocument/2006/relationships/hyperlink" Target="https://www.leroymerlin.pt/produtos/ripa-de-madeira-aplainada-casquinha-branca-27x27x2400mm-14125664.html" TargetMode="External"/><Relationship Id="rId11" Type="http://schemas.openxmlformats.org/officeDocument/2006/relationships/hyperlink" Target="https://www.tosize.pt/en-pt/plywood-interior-poplar-b-bb?thickness=120" TargetMode="External"/><Relationship Id="rId5" Type="http://schemas.openxmlformats.org/officeDocument/2006/relationships/hyperlink" Target="https://www.leroymerlin.pt/produtos/isolamento-de-cortica-go4cork-expanded-40mm-2m2-pack-4-un-82167933.html" TargetMode="External"/><Relationship Id="rId15" Type="http://schemas.openxmlformats.org/officeDocument/2006/relationships/hyperlink" Target="https://www.leroymerlin.pt/produtos/placa-de-contraplacado-de-betula-es-18-mm-x-148-x-60-cm-84001576.html" TargetMode="External"/><Relationship Id="rId10" Type="http://schemas.openxmlformats.org/officeDocument/2006/relationships/hyperlink" Target="https://www.leroymerlin.pt/produtos/placa-de-contraplacado-de-betula-es-18-mm-x-148-x-60-cm-84001576.html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mauser.pt/096-5808/velleman-wpa427-conjunto-de-40-cabos-de-ligacao-jumper-dupont-macho-macho-150mm" TargetMode="External"/><Relationship Id="rId9" Type="http://schemas.openxmlformats.org/officeDocument/2006/relationships/hyperlink" Target="https://www.leroymerlin.pt/produtos/cola-para-madeira-pattex-750gr-16766995.html" TargetMode="External"/><Relationship Id="rId14" Type="http://schemas.openxmlformats.org/officeDocument/2006/relationships/hyperlink" Target="https://datapixel.pt/loja/construcao/rebocos/isolamento/granulado-de-canhamo-15-saco-105-k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abSelected="1" topLeftCell="B2" zoomScale="70" zoomScaleNormal="85" workbookViewId="0">
      <selection activeCell="C31" sqref="C31"/>
    </sheetView>
  </sheetViews>
  <sheetFormatPr defaultColWidth="9.109375" defaultRowHeight="14.4" x14ac:dyDescent="0.3"/>
  <cols>
    <col min="1" max="1" width="24.5546875" customWidth="1"/>
    <col min="2" max="2" width="38.44140625" customWidth="1"/>
    <col min="3" max="3" width="124.77734375" customWidth="1"/>
    <col min="4" max="4" width="33.5546875" style="29" customWidth="1"/>
    <col min="5" max="5" width="10" customWidth="1"/>
    <col min="6" max="6" width="22.33203125" customWidth="1"/>
    <col min="7" max="7" width="23.44140625" style="22" customWidth="1"/>
    <col min="8" max="8" width="0.44140625" customWidth="1"/>
    <col min="9" max="9" width="18" hidden="1" customWidth="1"/>
    <col min="10" max="10" width="25" hidden="1" customWidth="1"/>
    <col min="11" max="11" width="15.109375" hidden="1" customWidth="1"/>
    <col min="12" max="13" width="25" hidden="1" customWidth="1"/>
    <col min="14" max="14" width="20" hidden="1" customWidth="1"/>
    <col min="15" max="15" width="7.33203125" hidden="1" customWidth="1"/>
    <col min="16" max="16" width="0.33203125" hidden="1" customWidth="1"/>
    <col min="17" max="17" width="24.5546875" customWidth="1"/>
  </cols>
  <sheetData>
    <row r="1" spans="1:17" x14ac:dyDescent="0.3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33"/>
    </row>
    <row r="2" spans="1:17" x14ac:dyDescent="0.3">
      <c r="A2" s="1" t="s">
        <v>1</v>
      </c>
      <c r="B2" s="1" t="s">
        <v>2</v>
      </c>
      <c r="C2" s="1" t="s">
        <v>3</v>
      </c>
      <c r="D2" s="1" t="s">
        <v>42</v>
      </c>
      <c r="E2" s="1" t="s">
        <v>4</v>
      </c>
      <c r="F2" s="1" t="s">
        <v>5</v>
      </c>
      <c r="G2" s="1" t="s">
        <v>41</v>
      </c>
      <c r="H2" s="1"/>
      <c r="I2" s="1"/>
      <c r="J2" s="1"/>
      <c r="K2" s="1"/>
      <c r="L2" s="1"/>
      <c r="M2" s="1"/>
      <c r="N2" s="1"/>
      <c r="O2" s="1"/>
      <c r="Q2" s="36" t="s">
        <v>50</v>
      </c>
    </row>
    <row r="3" spans="1:17" x14ac:dyDescent="0.3">
      <c r="A3" s="42" t="s">
        <v>19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Q3" s="35"/>
    </row>
    <row r="4" spans="1:17" x14ac:dyDescent="0.3">
      <c r="A4" t="s">
        <v>25</v>
      </c>
      <c r="B4" t="s">
        <v>27</v>
      </c>
      <c r="C4" s="2" t="s">
        <v>26</v>
      </c>
      <c r="D4" s="37">
        <v>31.98</v>
      </c>
      <c r="E4">
        <v>10</v>
      </c>
      <c r="F4" s="37">
        <v>349.79</v>
      </c>
      <c r="G4" s="34" t="s">
        <v>88</v>
      </c>
      <c r="K4" s="12"/>
      <c r="Q4" t="s">
        <v>90</v>
      </c>
    </row>
    <row r="5" spans="1:17" x14ac:dyDescent="0.3">
      <c r="A5" t="s">
        <v>30</v>
      </c>
      <c r="B5" t="s">
        <v>28</v>
      </c>
      <c r="C5" s="2" t="s">
        <v>29</v>
      </c>
      <c r="D5" s="37">
        <v>4.09</v>
      </c>
      <c r="E5">
        <v>16</v>
      </c>
      <c r="F5" s="37">
        <v>65.44</v>
      </c>
      <c r="G5" s="34"/>
      <c r="K5" s="12"/>
      <c r="Q5" t="s">
        <v>91</v>
      </c>
    </row>
    <row r="6" spans="1:17" x14ac:dyDescent="0.3">
      <c r="A6" t="s">
        <v>31</v>
      </c>
      <c r="B6" t="s">
        <v>32</v>
      </c>
      <c r="C6" s="2" t="s">
        <v>33</v>
      </c>
      <c r="D6" s="37">
        <v>18.989999999999998</v>
      </c>
      <c r="E6">
        <v>1</v>
      </c>
      <c r="F6" s="37">
        <v>18.989999999999998</v>
      </c>
      <c r="G6" s="34"/>
      <c r="K6" s="12"/>
      <c r="Q6" s="22" t="s">
        <v>67</v>
      </c>
    </row>
    <row r="7" spans="1:17" x14ac:dyDescent="0.3">
      <c r="A7" t="s">
        <v>44</v>
      </c>
      <c r="B7" t="s">
        <v>45</v>
      </c>
      <c r="C7" s="2" t="s">
        <v>43</v>
      </c>
      <c r="D7" s="37">
        <v>28.41</v>
      </c>
      <c r="E7">
        <v>1</v>
      </c>
      <c r="F7" s="37">
        <v>28.41</v>
      </c>
      <c r="G7" s="30" t="s">
        <v>89</v>
      </c>
    </row>
    <row r="8" spans="1:17" x14ac:dyDescent="0.3">
      <c r="A8" t="s">
        <v>47</v>
      </c>
      <c r="B8" t="s">
        <v>48</v>
      </c>
      <c r="C8" s="2" t="s">
        <v>46</v>
      </c>
      <c r="D8" s="37">
        <v>48.55</v>
      </c>
      <c r="E8">
        <v>6</v>
      </c>
      <c r="F8" s="37">
        <v>291.33999999999997</v>
      </c>
      <c r="G8" s="34"/>
      <c r="K8" s="12"/>
      <c r="Q8" t="s">
        <v>49</v>
      </c>
    </row>
    <row r="9" spans="1:17" x14ac:dyDescent="0.3">
      <c r="A9" t="s">
        <v>35</v>
      </c>
      <c r="B9" t="s">
        <v>36</v>
      </c>
      <c r="C9" s="2" t="s">
        <v>34</v>
      </c>
      <c r="D9" s="37">
        <v>7.93</v>
      </c>
      <c r="E9">
        <v>2</v>
      </c>
      <c r="F9" s="37">
        <v>15.86</v>
      </c>
      <c r="G9" s="34"/>
      <c r="K9" s="12"/>
    </row>
    <row r="10" spans="1:17" x14ac:dyDescent="0.3">
      <c r="A10" t="s">
        <v>37</v>
      </c>
      <c r="B10" t="s">
        <v>38</v>
      </c>
      <c r="C10" s="2" t="s">
        <v>39</v>
      </c>
      <c r="D10" s="37">
        <v>36.85</v>
      </c>
      <c r="E10">
        <v>1</v>
      </c>
      <c r="F10" s="37">
        <v>36.85</v>
      </c>
      <c r="G10" s="34" t="s">
        <v>40</v>
      </c>
      <c r="K10" s="12"/>
    </row>
    <row r="11" spans="1:17" x14ac:dyDescent="0.3">
      <c r="A11" t="s">
        <v>18</v>
      </c>
      <c r="B11" t="s">
        <v>52</v>
      </c>
      <c r="C11" s="2" t="s">
        <v>53</v>
      </c>
      <c r="D11" s="37" t="s">
        <v>54</v>
      </c>
      <c r="E11">
        <v>4</v>
      </c>
      <c r="F11" s="37">
        <v>429</v>
      </c>
      <c r="G11" s="34"/>
      <c r="K11" s="12"/>
      <c r="Q11" t="s">
        <v>51</v>
      </c>
    </row>
    <row r="12" spans="1:17" x14ac:dyDescent="0.3">
      <c r="A12" s="4" t="s">
        <v>55</v>
      </c>
      <c r="B12" t="s">
        <v>48</v>
      </c>
      <c r="C12" s="2" t="s">
        <v>46</v>
      </c>
      <c r="D12" s="37">
        <v>48.55</v>
      </c>
      <c r="E12">
        <v>2</v>
      </c>
      <c r="F12" s="37">
        <v>97.1</v>
      </c>
      <c r="G12" s="34"/>
      <c r="K12" s="12"/>
      <c r="Q12" t="s">
        <v>49</v>
      </c>
    </row>
    <row r="13" spans="1:17" x14ac:dyDescent="0.3">
      <c r="A13" t="s">
        <v>58</v>
      </c>
      <c r="B13" t="s">
        <v>57</v>
      </c>
      <c r="C13" s="2" t="s">
        <v>56</v>
      </c>
      <c r="D13" s="37">
        <v>43</v>
      </c>
      <c r="E13">
        <v>1</v>
      </c>
      <c r="F13" s="37">
        <v>43</v>
      </c>
      <c r="G13" s="34"/>
      <c r="K13" s="12"/>
      <c r="Q13" t="s">
        <v>59</v>
      </c>
    </row>
    <row r="14" spans="1:17" x14ac:dyDescent="0.3">
      <c r="A14" t="s">
        <v>60</v>
      </c>
      <c r="B14" t="s">
        <v>61</v>
      </c>
      <c r="C14" s="2" t="s">
        <v>53</v>
      </c>
      <c r="D14" s="37">
        <v>107.25</v>
      </c>
      <c r="E14">
        <v>4</v>
      </c>
      <c r="F14" s="37">
        <v>429</v>
      </c>
      <c r="G14" s="30">
        <f>11.9*5</f>
        <v>59.5</v>
      </c>
      <c r="Q14" t="s">
        <v>51</v>
      </c>
    </row>
    <row r="15" spans="1:17" x14ac:dyDescent="0.3">
      <c r="A15" t="s">
        <v>63</v>
      </c>
      <c r="B15" t="s">
        <v>62</v>
      </c>
      <c r="C15" s="2" t="s">
        <v>64</v>
      </c>
      <c r="D15" s="37">
        <v>159</v>
      </c>
      <c r="E15">
        <v>1</v>
      </c>
      <c r="F15" s="37">
        <v>159</v>
      </c>
      <c r="G15" s="34" t="s">
        <v>65</v>
      </c>
      <c r="K15" s="12"/>
    </row>
    <row r="16" spans="1:17" x14ac:dyDescent="0.3">
      <c r="A16" t="s">
        <v>66</v>
      </c>
      <c r="C16" s="2"/>
      <c r="D16" s="37"/>
      <c r="F16" s="37"/>
      <c r="G16" s="30"/>
    </row>
    <row r="17" spans="1:17" x14ac:dyDescent="0.3">
      <c r="A17" s="23" t="s">
        <v>8</v>
      </c>
      <c r="B17" s="23"/>
      <c r="C17" s="23"/>
      <c r="D17" s="28"/>
      <c r="E17" s="23">
        <f>SUM(E3:E16)</f>
        <v>49</v>
      </c>
      <c r="F17" s="38">
        <f>SUM(F4:F16)</f>
        <v>1963.78</v>
      </c>
      <c r="G17" s="25"/>
      <c r="H17" s="25"/>
      <c r="I17" s="25"/>
      <c r="J17" s="25"/>
      <c r="K17" s="25"/>
      <c r="L17" s="23"/>
      <c r="M17" s="23"/>
      <c r="N17" s="23"/>
      <c r="Q17" s="23"/>
    </row>
    <row r="18" spans="1:17" x14ac:dyDescent="0.3">
      <c r="A18" s="42" t="s">
        <v>6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Q18" s="35"/>
    </row>
    <row r="19" spans="1:17" x14ac:dyDescent="0.3">
      <c r="A19" s="15" t="s">
        <v>7</v>
      </c>
      <c r="B19" s="16" t="s">
        <v>24</v>
      </c>
      <c r="C19" s="17" t="s">
        <v>20</v>
      </c>
      <c r="D19" s="39">
        <v>14.45</v>
      </c>
      <c r="E19" s="18">
        <v>1</v>
      </c>
      <c r="F19" s="39">
        <f t="shared" ref="F19:F20" si="0">D19*E19</f>
        <v>14.45</v>
      </c>
      <c r="G19" s="31" t="s">
        <v>21</v>
      </c>
      <c r="H19" s="19"/>
      <c r="I19" s="19"/>
      <c r="J19" s="16"/>
      <c r="K19" s="20"/>
      <c r="L19" s="20"/>
      <c r="M19" s="20"/>
      <c r="N19" s="20"/>
      <c r="O19" s="21"/>
    </row>
    <row r="20" spans="1:17" x14ac:dyDescent="0.3">
      <c r="A20" t="s">
        <v>10</v>
      </c>
      <c r="B20" t="s">
        <v>23</v>
      </c>
      <c r="C20" s="2" t="s">
        <v>22</v>
      </c>
      <c r="D20" s="37">
        <v>17</v>
      </c>
      <c r="E20" s="8">
        <v>1</v>
      </c>
      <c r="F20" s="37">
        <f t="shared" si="0"/>
        <v>17</v>
      </c>
      <c r="G20" s="32"/>
      <c r="I20" s="13"/>
      <c r="K20" s="5"/>
      <c r="L20" s="5"/>
      <c r="M20" s="5"/>
      <c r="N20" s="5"/>
    </row>
    <row r="21" spans="1:17" x14ac:dyDescent="0.3">
      <c r="A21" t="s">
        <v>70</v>
      </c>
      <c r="B21" t="s">
        <v>69</v>
      </c>
      <c r="C21" s="2" t="s">
        <v>68</v>
      </c>
      <c r="D21" s="37">
        <v>12.4</v>
      </c>
      <c r="E21" s="8">
        <v>1</v>
      </c>
      <c r="F21" s="37">
        <v>12.4</v>
      </c>
      <c r="G21" s="32" t="s">
        <v>71</v>
      </c>
      <c r="I21" s="13"/>
      <c r="K21" s="5"/>
      <c r="L21" s="5"/>
      <c r="M21" s="5"/>
      <c r="N21" s="5"/>
    </row>
    <row r="22" spans="1:17" x14ac:dyDescent="0.3">
      <c r="A22" t="s">
        <v>72</v>
      </c>
      <c r="B22" t="s">
        <v>73</v>
      </c>
      <c r="C22" s="2" t="s">
        <v>75</v>
      </c>
      <c r="D22" s="37">
        <v>20.9</v>
      </c>
      <c r="E22" s="8">
        <v>1</v>
      </c>
      <c r="F22" s="37">
        <v>20.9</v>
      </c>
      <c r="G22" s="32"/>
      <c r="I22" s="13"/>
      <c r="K22" s="5"/>
      <c r="L22" s="5"/>
      <c r="M22" s="5"/>
      <c r="N22" s="5"/>
      <c r="Q22" t="s">
        <v>74</v>
      </c>
    </row>
    <row r="23" spans="1:17" x14ac:dyDescent="0.3">
      <c r="A23" t="s">
        <v>76</v>
      </c>
      <c r="B23" t="s">
        <v>77</v>
      </c>
      <c r="C23" s="2" t="s">
        <v>78</v>
      </c>
      <c r="D23" s="37">
        <v>8.2899999999999991</v>
      </c>
      <c r="E23" s="8">
        <v>1</v>
      </c>
      <c r="F23" s="37">
        <f t="shared" ref="F23:F25" si="1">D23*E23</f>
        <v>8.2899999999999991</v>
      </c>
      <c r="G23" s="32" t="s">
        <v>79</v>
      </c>
      <c r="I23" s="13"/>
      <c r="K23" s="5"/>
      <c r="L23" s="5"/>
      <c r="N23" s="5"/>
    </row>
    <row r="24" spans="1:17" x14ac:dyDescent="0.3">
      <c r="A24" t="s">
        <v>9</v>
      </c>
      <c r="B24" t="s">
        <v>81</v>
      </c>
      <c r="C24" s="2" t="s">
        <v>82</v>
      </c>
      <c r="D24" s="37">
        <v>3.51</v>
      </c>
      <c r="E24" s="8">
        <v>1</v>
      </c>
      <c r="F24" s="37">
        <f t="shared" si="1"/>
        <v>3.51</v>
      </c>
      <c r="G24" s="30"/>
      <c r="I24" s="13"/>
      <c r="K24" s="6"/>
      <c r="L24" s="7"/>
      <c r="M24" s="5"/>
      <c r="N24" s="5"/>
      <c r="Q24" t="s">
        <v>80</v>
      </c>
    </row>
    <row r="25" spans="1:17" x14ac:dyDescent="0.3">
      <c r="A25" t="s">
        <v>86</v>
      </c>
      <c r="B25" t="s">
        <v>83</v>
      </c>
      <c r="C25" s="2" t="s">
        <v>84</v>
      </c>
      <c r="D25" s="37">
        <v>5.01</v>
      </c>
      <c r="E25" s="8">
        <v>2</v>
      </c>
      <c r="F25" s="37">
        <f t="shared" si="1"/>
        <v>10.02</v>
      </c>
      <c r="G25" s="30"/>
      <c r="I25" s="13"/>
      <c r="L25" s="5"/>
      <c r="M25" s="5"/>
      <c r="N25" s="5"/>
      <c r="Q25" t="s">
        <v>85</v>
      </c>
    </row>
    <row r="26" spans="1:17" x14ac:dyDescent="0.3">
      <c r="A26" t="s">
        <v>87</v>
      </c>
    </row>
    <row r="27" spans="1:17" x14ac:dyDescent="0.3">
      <c r="A27" s="23"/>
      <c r="B27" s="23" t="s">
        <v>8</v>
      </c>
      <c r="C27" s="23"/>
      <c r="D27" s="27" t="s">
        <v>16</v>
      </c>
      <c r="E27" s="23"/>
      <c r="F27" s="38">
        <f ca="1">SUM(F19:F33)</f>
        <v>98.11</v>
      </c>
      <c r="G27" s="24"/>
      <c r="H27" s="23"/>
      <c r="I27" s="26"/>
      <c r="J27" s="23"/>
      <c r="K27" s="24"/>
      <c r="L27" s="11" t="s">
        <v>12</v>
      </c>
      <c r="M27" s="11" t="s">
        <v>13</v>
      </c>
      <c r="N27" s="11" t="s">
        <v>14</v>
      </c>
      <c r="O27" s="3"/>
      <c r="Q27" s="22"/>
    </row>
    <row r="28" spans="1:17" x14ac:dyDescent="0.3">
      <c r="A28" s="22"/>
      <c r="D28" s="27" t="s">
        <v>17</v>
      </c>
      <c r="E28" s="27"/>
      <c r="F28" s="38">
        <f ca="1">F17 + F27</f>
        <v>2061.89</v>
      </c>
      <c r="L28" s="9" t="s">
        <v>15</v>
      </c>
      <c r="M28" s="10">
        <v>15.6</v>
      </c>
      <c r="N28" s="10">
        <v>250</v>
      </c>
    </row>
    <row r="29" spans="1:17" x14ac:dyDescent="0.3">
      <c r="C29" s="2"/>
      <c r="D29" s="37"/>
      <c r="E29" s="8"/>
      <c r="F29" s="37"/>
      <c r="G29" s="32"/>
      <c r="I29" s="13"/>
      <c r="K29" s="5"/>
      <c r="L29" s="5"/>
      <c r="M29" s="5"/>
      <c r="N29" s="5"/>
    </row>
    <row r="30" spans="1:17" x14ac:dyDescent="0.3">
      <c r="C30" s="2"/>
      <c r="D30" s="37"/>
      <c r="E30" s="8"/>
      <c r="F30" s="37"/>
      <c r="G30" s="32"/>
      <c r="I30" s="13"/>
      <c r="K30" s="5"/>
      <c r="L30" s="5"/>
      <c r="M30" s="5"/>
      <c r="N30" s="5"/>
    </row>
    <row r="31" spans="1:17" x14ac:dyDescent="0.3">
      <c r="C31" s="2"/>
      <c r="D31" s="37"/>
      <c r="E31" s="8"/>
      <c r="F31" s="37"/>
      <c r="G31" s="32"/>
      <c r="I31" s="13"/>
      <c r="K31" s="5"/>
      <c r="L31" s="5"/>
      <c r="M31" s="5"/>
      <c r="N31" s="5"/>
    </row>
    <row r="32" spans="1:17" x14ac:dyDescent="0.3">
      <c r="C32" s="2"/>
      <c r="D32" s="37"/>
      <c r="E32" s="8"/>
      <c r="F32" s="37"/>
      <c r="G32" s="30"/>
      <c r="I32" s="13"/>
      <c r="L32" s="5"/>
      <c r="M32" s="5"/>
      <c r="N32" s="5"/>
    </row>
    <row r="33" spans="1:18" x14ac:dyDescent="0.3">
      <c r="C33" s="2"/>
      <c r="D33" s="37"/>
      <c r="E33" s="8"/>
      <c r="F33" s="37"/>
      <c r="G33" s="30"/>
      <c r="H33" s="13"/>
      <c r="I33" s="13"/>
      <c r="L33" s="5"/>
      <c r="M33" s="5"/>
      <c r="N33" s="5"/>
    </row>
    <row r="36" spans="1:18" x14ac:dyDescent="0.3">
      <c r="A36" s="22"/>
      <c r="E36" s="22"/>
      <c r="F36" s="22"/>
      <c r="L36" s="14"/>
      <c r="M36" s="5"/>
      <c r="N36" s="5"/>
    </row>
    <row r="37" spans="1:18" x14ac:dyDescent="0.3">
      <c r="A37" s="22"/>
      <c r="B37" s="22"/>
      <c r="C37" s="22"/>
      <c r="E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18" x14ac:dyDescent="0.3">
      <c r="A38" s="22"/>
      <c r="B38" s="22"/>
      <c r="C38" s="22"/>
      <c r="E38" s="22"/>
      <c r="F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1:18" x14ac:dyDescent="0.3">
      <c r="A39" s="22"/>
      <c r="B39" s="22"/>
      <c r="C39" s="22"/>
      <c r="E39" s="22"/>
      <c r="F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pans="1:18" x14ac:dyDescent="0.3">
      <c r="A40" s="22"/>
      <c r="B40" s="22"/>
      <c r="C40" s="22"/>
      <c r="E40" s="22"/>
      <c r="F40" s="22"/>
      <c r="H40" s="22"/>
      <c r="I40" s="22"/>
      <c r="J40" s="22"/>
      <c r="K40" s="22"/>
      <c r="L40" s="22" t="s">
        <v>11</v>
      </c>
      <c r="M40" s="22"/>
      <c r="N40" s="22"/>
      <c r="O40" s="22"/>
      <c r="P40" s="22"/>
      <c r="Q40" s="22"/>
      <c r="R40" s="22"/>
    </row>
    <row r="41" spans="1:18" x14ac:dyDescent="0.3">
      <c r="A41" s="22"/>
      <c r="B41" s="22"/>
      <c r="C41" s="22"/>
      <c r="E41" s="22"/>
      <c r="F41" s="22"/>
      <c r="H41" s="22"/>
      <c r="I41" s="22"/>
      <c r="J41" s="22"/>
      <c r="K41" s="22"/>
      <c r="L41" s="22">
        <v>1</v>
      </c>
      <c r="M41" s="22"/>
      <c r="N41" s="22"/>
      <c r="O41" s="22"/>
      <c r="P41" s="22"/>
      <c r="Q41" s="22"/>
      <c r="R41" s="22"/>
    </row>
    <row r="42" spans="1:18" x14ac:dyDescent="0.3">
      <c r="A42" s="22"/>
      <c r="B42" s="22"/>
      <c r="C42" s="22"/>
      <c r="E42" s="22"/>
      <c r="F42" s="22"/>
      <c r="H42" s="22"/>
      <c r="I42" s="22"/>
      <c r="J42" s="22"/>
      <c r="K42" s="22"/>
      <c r="L42" s="22">
        <v>1</v>
      </c>
      <c r="M42" s="22"/>
      <c r="N42" s="22"/>
      <c r="O42" s="22"/>
      <c r="P42" s="22"/>
      <c r="Q42" s="22"/>
      <c r="R42" s="22"/>
    </row>
    <row r="43" spans="1:18" x14ac:dyDescent="0.3">
      <c r="A43" s="22"/>
      <c r="B43" s="22"/>
      <c r="C43" s="22"/>
      <c r="E43" s="22"/>
      <c r="F43" s="22"/>
      <c r="H43" s="22"/>
      <c r="I43" s="22"/>
      <c r="J43" s="22"/>
      <c r="K43" s="22"/>
      <c r="L43" s="22">
        <v>1</v>
      </c>
      <c r="M43" s="22"/>
      <c r="N43" s="22"/>
      <c r="O43" s="22"/>
      <c r="P43" s="22"/>
      <c r="Q43" s="22"/>
      <c r="R43" s="22"/>
    </row>
    <row r="44" spans="1:18" x14ac:dyDescent="0.3">
      <c r="A44" s="22"/>
      <c r="B44" s="22"/>
      <c r="C44" s="22"/>
      <c r="E44" s="22"/>
      <c r="F44" s="22"/>
      <c r="H44" s="22"/>
      <c r="I44" s="22"/>
      <c r="J44" s="22"/>
      <c r="K44" s="22"/>
      <c r="L44" s="22">
        <v>1</v>
      </c>
      <c r="M44" s="22"/>
      <c r="N44" s="22"/>
      <c r="O44" s="22"/>
      <c r="P44" s="22"/>
      <c r="Q44" s="22"/>
      <c r="R44" s="22"/>
    </row>
    <row r="45" spans="1:18" x14ac:dyDescent="0.3">
      <c r="A45" s="22"/>
      <c r="B45" s="22"/>
      <c r="C45" s="22"/>
      <c r="E45" s="22"/>
      <c r="F45" s="22"/>
      <c r="H45" s="22"/>
      <c r="I45" s="22"/>
      <c r="J45" s="22"/>
      <c r="K45" s="22"/>
      <c r="L45" s="22">
        <v>1</v>
      </c>
      <c r="M45" s="22"/>
      <c r="N45" s="22"/>
      <c r="O45" s="22"/>
      <c r="P45" s="22"/>
      <c r="Q45" s="22"/>
      <c r="R45" s="22"/>
    </row>
    <row r="46" spans="1:18" x14ac:dyDescent="0.3">
      <c r="A46" s="22"/>
      <c r="B46" s="22"/>
      <c r="C46" s="22"/>
      <c r="E46" s="22"/>
      <c r="F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</row>
    <row r="47" spans="1:18" x14ac:dyDescent="0.3">
      <c r="A47" s="22"/>
      <c r="B47" s="22"/>
      <c r="C47" s="22"/>
      <c r="E47" s="22"/>
      <c r="F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</row>
    <row r="48" spans="1:18" ht="14.4" customHeight="1" x14ac:dyDescent="0.3">
      <c r="A48" s="22"/>
      <c r="B48" s="22"/>
      <c r="C48" s="22"/>
      <c r="E48" s="22"/>
      <c r="F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</row>
    <row r="49" spans="1:19" x14ac:dyDescent="0.3">
      <c r="A49" s="22"/>
      <c r="B49" s="22"/>
      <c r="C49" s="22"/>
      <c r="E49" s="22"/>
      <c r="F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</row>
    <row r="50" spans="1:19" x14ac:dyDescent="0.3">
      <c r="A50" s="22"/>
      <c r="B50" s="22"/>
      <c r="C50" s="22"/>
      <c r="E50" s="22"/>
      <c r="F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</row>
    <row r="51" spans="1:19" x14ac:dyDescent="0.3">
      <c r="A51" s="22"/>
      <c r="B51" s="22"/>
      <c r="C51" s="22"/>
      <c r="E51" s="22"/>
      <c r="F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</row>
    <row r="52" spans="1:19" x14ac:dyDescent="0.3">
      <c r="A52" s="22"/>
      <c r="B52" s="22"/>
      <c r="C52" s="22"/>
      <c r="E52" s="22"/>
      <c r="F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</row>
    <row r="53" spans="1:19" x14ac:dyDescent="0.3">
      <c r="A53" s="22"/>
      <c r="B53" s="22"/>
      <c r="C53" s="22"/>
      <c r="E53" s="22"/>
      <c r="F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</row>
    <row r="54" spans="1:19" x14ac:dyDescent="0.3">
      <c r="A54" s="22"/>
      <c r="B54" s="22"/>
      <c r="C54" s="22"/>
      <c r="E54" s="22"/>
      <c r="F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12"/>
    </row>
    <row r="55" spans="1:19" x14ac:dyDescent="0.3">
      <c r="A55" s="22"/>
      <c r="B55" s="22"/>
      <c r="C55" s="22"/>
      <c r="E55" s="22"/>
      <c r="F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12"/>
    </row>
    <row r="56" spans="1:19" x14ac:dyDescent="0.3">
      <c r="A56" s="22"/>
      <c r="B56" s="22"/>
      <c r="C56" s="22"/>
      <c r="E56" s="22"/>
      <c r="F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12"/>
    </row>
    <row r="57" spans="1:19" x14ac:dyDescent="0.3">
      <c r="A57" s="22"/>
      <c r="B57" s="22"/>
      <c r="C57" s="22"/>
      <c r="E57" s="22"/>
      <c r="F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12"/>
    </row>
    <row r="58" spans="1:19" x14ac:dyDescent="0.3">
      <c r="A58" s="22"/>
      <c r="B58" s="22"/>
      <c r="C58" s="22"/>
      <c r="E58" s="22"/>
      <c r="F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</row>
    <row r="59" spans="1:19" x14ac:dyDescent="0.3">
      <c r="A59" s="22"/>
      <c r="B59" s="22"/>
      <c r="C59" s="22"/>
      <c r="E59" s="22"/>
      <c r="F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12"/>
    </row>
    <row r="60" spans="1:19" x14ac:dyDescent="0.3">
      <c r="A60" s="22"/>
      <c r="B60" s="22"/>
      <c r="C60" s="22"/>
      <c r="E60" s="22"/>
      <c r="F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12"/>
    </row>
    <row r="61" spans="1:19" x14ac:dyDescent="0.3">
      <c r="A61" s="22"/>
      <c r="B61" s="22"/>
      <c r="C61" s="22"/>
      <c r="E61" s="22"/>
      <c r="F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12"/>
    </row>
    <row r="62" spans="1:19" x14ac:dyDescent="0.3">
      <c r="A62" s="22"/>
      <c r="B62" s="22"/>
      <c r="C62" s="22"/>
      <c r="E62" s="22"/>
      <c r="F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12"/>
    </row>
    <row r="63" spans="1:19" x14ac:dyDescent="0.3">
      <c r="A63" s="22"/>
      <c r="B63" s="22"/>
      <c r="C63" s="22"/>
      <c r="E63" s="22"/>
      <c r="F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12"/>
    </row>
    <row r="64" spans="1:19" x14ac:dyDescent="0.3">
      <c r="A64" s="22"/>
      <c r="B64" s="22"/>
      <c r="C64" s="22"/>
      <c r="E64" s="22"/>
      <c r="F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12"/>
    </row>
    <row r="65" spans="1:19" x14ac:dyDescent="0.3">
      <c r="A65" s="22"/>
      <c r="B65" s="22"/>
      <c r="C65" s="22"/>
      <c r="E65" s="22"/>
      <c r="F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</row>
    <row r="66" spans="1:19" x14ac:dyDescent="0.3">
      <c r="A66" s="22"/>
      <c r="B66" s="22"/>
      <c r="C66" s="22"/>
      <c r="E66" s="22"/>
      <c r="F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5"/>
    </row>
    <row r="67" spans="1:19" x14ac:dyDescent="0.3">
      <c r="A67" s="22"/>
      <c r="B67" s="22"/>
      <c r="C67" s="22"/>
      <c r="E67" s="22"/>
      <c r="F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5"/>
    </row>
    <row r="68" spans="1:19" x14ac:dyDescent="0.3">
      <c r="A68" s="22"/>
      <c r="B68" s="22"/>
      <c r="C68" s="22"/>
      <c r="E68" s="22"/>
      <c r="F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5"/>
    </row>
    <row r="69" spans="1:19" x14ac:dyDescent="0.3">
      <c r="A69" s="22"/>
      <c r="B69" s="22"/>
      <c r="C69" s="22"/>
      <c r="E69" s="22"/>
      <c r="F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5"/>
    </row>
    <row r="70" spans="1:19" x14ac:dyDescent="0.3">
      <c r="A70" s="22"/>
      <c r="B70" s="22"/>
      <c r="C70" s="22"/>
      <c r="E70" s="22"/>
      <c r="F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5"/>
    </row>
    <row r="71" spans="1:19" x14ac:dyDescent="0.3">
      <c r="A71" s="22"/>
      <c r="B71" s="22"/>
      <c r="C71" s="22"/>
      <c r="E71" s="22"/>
      <c r="F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5"/>
    </row>
    <row r="72" spans="1:19" x14ac:dyDescent="0.3">
      <c r="A72" s="22"/>
      <c r="B72" s="22"/>
      <c r="C72" s="22"/>
      <c r="E72" s="22"/>
      <c r="F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6"/>
    </row>
    <row r="73" spans="1:19" x14ac:dyDescent="0.3">
      <c r="A73" s="22"/>
      <c r="B73" s="22"/>
      <c r="C73" s="22"/>
      <c r="E73" s="22"/>
      <c r="F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</row>
    <row r="74" spans="1:19" x14ac:dyDescent="0.3">
      <c r="A74" s="22"/>
      <c r="B74" s="22"/>
      <c r="C74" s="22"/>
      <c r="E74" s="22"/>
      <c r="F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5"/>
    </row>
    <row r="75" spans="1:19" x14ac:dyDescent="0.3">
      <c r="A75" s="22"/>
      <c r="B75" s="22"/>
      <c r="C75" s="22"/>
      <c r="E75" s="22"/>
      <c r="F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5"/>
    </row>
    <row r="76" spans="1:19" x14ac:dyDescent="0.3">
      <c r="A76" s="22"/>
      <c r="B76" s="22"/>
      <c r="C76" s="22"/>
      <c r="E76" s="22"/>
      <c r="F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5"/>
    </row>
    <row r="77" spans="1:19" x14ac:dyDescent="0.3">
      <c r="A77" s="22"/>
      <c r="B77" s="22"/>
      <c r="C77" s="22"/>
      <c r="E77" s="22"/>
      <c r="F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</row>
    <row r="78" spans="1:19" x14ac:dyDescent="0.3">
      <c r="A78" s="22"/>
      <c r="B78" s="22"/>
      <c r="C78" s="22"/>
      <c r="E78" s="22"/>
      <c r="F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</row>
    <row r="79" spans="1:19" x14ac:dyDescent="0.3">
      <c r="A79" s="22"/>
      <c r="B79" s="22"/>
      <c r="C79" s="22"/>
      <c r="E79" s="22"/>
      <c r="F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12"/>
    </row>
    <row r="80" spans="1:19" x14ac:dyDescent="0.3">
      <c r="A80" s="22"/>
      <c r="B80" s="22"/>
      <c r="C80" s="22"/>
      <c r="E80" s="22"/>
      <c r="F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</row>
    <row r="81" spans="1:18" x14ac:dyDescent="0.3">
      <c r="A81" s="22"/>
      <c r="B81" s="22"/>
      <c r="C81" s="22"/>
      <c r="E81" s="22"/>
      <c r="F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</row>
  </sheetData>
  <mergeCells count="3">
    <mergeCell ref="A1:P1"/>
    <mergeCell ref="A3:O3"/>
    <mergeCell ref="A18:O18"/>
  </mergeCells>
  <hyperlinks>
    <hyperlink ref="C20" r:id="rId1"/>
    <hyperlink ref="C21" r:id="rId2"/>
    <hyperlink ref="C22" r:id="rId3"/>
    <hyperlink ref="C25" r:id="rId4"/>
    <hyperlink ref="C4" r:id="rId5"/>
    <hyperlink ref="C5" r:id="rId6"/>
    <hyperlink ref="C6" r:id="rId7"/>
    <hyperlink ref="C9" r:id="rId8"/>
    <hyperlink ref="C10" r:id="rId9"/>
    <hyperlink ref="C11" r:id="rId10"/>
    <hyperlink ref="C12" r:id="rId11"/>
    <hyperlink ref="C13" r:id="rId12"/>
    <hyperlink ref="C8" r:id="rId13"/>
    <hyperlink ref="C7" r:id="rId14"/>
    <hyperlink ref="C14" r:id="rId15"/>
    <hyperlink ref="C15" r:id="rId16"/>
    <hyperlink ref="C19" r:id="rId17"/>
    <hyperlink ref="C23" display="https://www.leroymerlin.pt/produtos/variador-de-luz-lexman-lika-branco-82277532.html?utm_source=google&amp;utm_medium=cpc&amp;utm_campaign=pmax-shopping-ao_eletricidade-e-smart-home_ao_google&amp;utm_content=1p&amp;utm_term=&amp;placement=&amp;gad_source=1&amp;gad_campaignid=1757800"/>
    <hyperlink ref="C24" r:id="rId18"/>
  </hyperlinks>
  <pageMargins left="0.75" right="0.75" top="1" bottom="1" header="0.5" footer="0.5"/>
  <pageSetup paperSize="9"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Components and Materials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Ahmad Jaber</cp:lastModifiedBy>
  <cp:lastPrinted>2025-04-14T21:48:52Z</cp:lastPrinted>
  <dcterms:created xsi:type="dcterms:W3CDTF">2025-04-02T13:03:24Z</dcterms:created>
  <dcterms:modified xsi:type="dcterms:W3CDTF">2026-03-26T09:31:25Z</dcterms:modified>
</cp:coreProperties>
</file>