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C:\Users\mcc-msi\Desktop\"/>
    </mc:Choice>
  </mc:AlternateContent>
  <xr:revisionPtr revIDLastSave="0" documentId="8_{7324EBAC-8DE1-4185-9148-737628342348}" xr6:coauthVersionLast="47" xr6:coauthVersionMax="47" xr10:uidLastSave="{00000000-0000-0000-0000-000000000000}"/>
  <bookViews>
    <workbookView xWindow="0" yWindow="0" windowWidth="23040" windowHeight="7344" tabRatio="186" xr2:uid="{00000000-000D-0000-FFFF-FFFF00000000}"/>
  </bookViews>
  <sheets>
    <sheet name="Components and Material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6" i="1"/>
  <c r="F22" i="1"/>
  <c r="F23" i="1"/>
  <c r="F28" i="1"/>
  <c r="F11" i="1"/>
  <c r="F5" i="1"/>
  <c r="F7" i="1"/>
  <c r="F9" i="1"/>
  <c r="F10" i="1"/>
  <c r="F12" i="1"/>
  <c r="F13" i="1"/>
  <c r="F14" i="1"/>
  <c r="F15" i="1"/>
  <c r="F4" i="1"/>
  <c r="F19" i="1" s="1"/>
  <c r="G14" i="1" l="1"/>
  <c r="F21" i="1" l="1"/>
  <c r="F33" i="1" l="1"/>
  <c r="F34" i="1" s="1"/>
</calcChain>
</file>

<file path=xl/sharedStrings.xml><?xml version="1.0" encoding="utf-8"?>
<sst xmlns="http://schemas.openxmlformats.org/spreadsheetml/2006/main" count="109" uniqueCount="102">
  <si>
    <t>List of Components and Materials</t>
  </si>
  <si>
    <t>Component</t>
  </si>
  <si>
    <t>Model</t>
  </si>
  <si>
    <t>Link</t>
  </si>
  <si>
    <t>Unit Price (€) (VAT Included)</t>
  </si>
  <si>
    <t>Quantity</t>
  </si>
  <si>
    <t>Total Price (€)</t>
  </si>
  <si>
    <t>Weight (kg/g)</t>
  </si>
  <si>
    <t>Notes</t>
  </si>
  <si>
    <t>Alternative Suppliers Links</t>
  </si>
  <si>
    <t>Materials</t>
  </si>
  <si>
    <t>Cork</t>
  </si>
  <si>
    <t xml:space="preserve">Cork insulation GO4CORK </t>
  </si>
  <si>
    <t>https://www.leroymerlin.pt/produtos/isolamento-de-cortica-go4cork-pure-10mm-1m2-pack-4-un-17845415.html</t>
  </si>
  <si>
    <t>1.33Kg x 11</t>
  </si>
  <si>
    <t>10MM 0.5mx0.5m</t>
  </si>
  <si>
    <t>wooden framing</t>
  </si>
  <si>
    <t>Planed wooden slat WHITE CASQUINHA</t>
  </si>
  <si>
    <t>https://www.leroymerlin.pt/produtos/ripa-de-madeira-aplainada-casquinha-branca-27x27x2400mm-14125664.html</t>
  </si>
  <si>
    <t>27X27X2400mm</t>
  </si>
  <si>
    <t>Screws</t>
  </si>
  <si>
    <t>SPAX Screws</t>
  </si>
  <si>
    <t>https://www.leroymerlin.pt/produtos/200-parafusos-4x60mm-spax-14677572.html</t>
  </si>
  <si>
    <t>4x60mm</t>
  </si>
  <si>
    <t>Hemp</t>
  </si>
  <si>
    <t>Hemp Granules 15</t>
  </si>
  <si>
    <t>https://datapixel.pt/loja/construcao/rebocos/isolamento/granulado-de-canhamo-15-saco-105-kg/</t>
  </si>
  <si>
    <t>10.5Kg</t>
  </si>
  <si>
    <t>Wooden Shell</t>
  </si>
  <si>
    <t>Plywood Interior Poplar B/BB</t>
  </si>
  <si>
    <t>https://www.tosize.pt/en-pt/plywood-interior-poplar-b-bb?thickness=120</t>
  </si>
  <si>
    <t>4mm 220cmx110cm</t>
  </si>
  <si>
    <t>L-brackets</t>
  </si>
  <si>
    <t>Wide Square k2</t>
  </si>
  <si>
    <t>https://www.leroymerlin.pt/produtos/esquadro-largo-40x40x40mm-k2-14608041.html</t>
  </si>
  <si>
    <t xml:space="preserve"> Wood Glue</t>
  </si>
  <si>
    <t>Pattex Wood Glue</t>
  </si>
  <si>
    <t>https://www.leroymerlin.pt/produtos/cola-para-madeira-pattex-750gr-16766995.html</t>
  </si>
  <si>
    <t>750g</t>
  </si>
  <si>
    <t>wooden floor</t>
  </si>
  <si>
    <t>Birch Plywood Board</t>
  </si>
  <si>
    <t>https://www.leroymerlin.pt/produtos/placa-de-contraplacado-de-betula-es-18-mm-x-148-x-60-cm-84001576.html</t>
  </si>
  <si>
    <t>18 mm x 148 x 60 cm</t>
  </si>
  <si>
    <t>Sliding Door</t>
  </si>
  <si>
    <t>Soft seating area</t>
  </si>
  <si>
    <t>Foam Board</t>
  </si>
  <si>
    <t>https://feiradostecidos.com/en/collections/placas-de-espuma/products/placa-de-espuma-5cm-branco</t>
  </si>
  <si>
    <t>5cm  120cmx200cm / free shipping</t>
  </si>
  <si>
    <t>frame for the seating area</t>
  </si>
  <si>
    <t xml:space="preserve">Birch Plywood Board </t>
  </si>
  <si>
    <t>outside tablet</t>
  </si>
  <si>
    <t xml:space="preserve">Galaxy Tab A9 </t>
  </si>
  <si>
    <t>https://www.worten.pt/produtos/tablet-samsung-galaxy-tab-a9-8-7-64-gb-4-gb-ram-wi-fi-4g-grafite-7935304</t>
  </si>
  <si>
    <t>524g</t>
  </si>
  <si>
    <t>outside panels</t>
  </si>
  <si>
    <t>Shipping for (leroymerlin)</t>
  </si>
  <si>
    <t>Shipping for (tosize)</t>
  </si>
  <si>
    <t>Total</t>
  </si>
  <si>
    <t>Electrical Components</t>
  </si>
  <si>
    <t>Microcontroller</t>
  </si>
  <si>
    <t>ESP32-S3-WROOM-1-N16R8 - Development</t>
  </si>
  <si>
    <t>https://mauser.pt/095-8559/esp32-s3-wroom-1-n16r8-placa-de-desenvolvimento-com-esp32</t>
  </si>
  <si>
    <t>https://mauser.pt/096-8744/modulo-esp32-wroom-nodemcu-wifi-cp2102</t>
  </si>
  <si>
    <t>LED light‑strip</t>
  </si>
  <si>
    <t>RGB LED Strip Light 300leds SMD5050</t>
  </si>
  <si>
    <t>https://www.worten.pt/produtos/fita-led-rgb-12v-dc-smd5050-60led-m-5m-ip20-largura-10mm-corte-5cm-rgb-ledkia-mrkean-8445044142798</t>
  </si>
  <si>
    <t>https://www.botnroll.com/en/non-addressable-multi-color/4250-rgb-led-strip-light-300leds-smd5050-flexible-ip20-5m-12v.html</t>
  </si>
  <si>
    <t>Speaker</t>
  </si>
  <si>
    <t>Logilink SP0057</t>
  </si>
  <si>
    <t xml:space="preserve">https://mauser.pt/019-1363/logilink-sp0057-coluna-portatil-compacta-bluetooth-5-0-5w-c-microfone-maos-livres </t>
  </si>
  <si>
    <t xml:space="preserve">Transister </t>
  </si>
  <si>
    <t>N Channel Mosfet Transistor</t>
  </si>
  <si>
    <t>https://www.worten.pt/produtos/10o-irlz44n-irlz44-irlz44npbf-n-channel-mosfet-transistor-47a-55v-47-amp-55-volts-potencia-mosfets-transistor-to-220-db-aquaforge-mrkean-3663692037500</t>
  </si>
  <si>
    <t>https://mauser.pt/002-1190/transistor-irlz44n</t>
  </si>
  <si>
    <t xml:space="preserve">Resistor </t>
  </si>
  <si>
    <t>Ohm Resistor</t>
  </si>
  <si>
    <t>https://www.worten.pt/produtos/50-pecas-3296w-100-200-500-1k-2k-5k-10k-20k-100k-500k-ohm-resistor-ajustavel-sunflare-mrkean-8331410707145</t>
  </si>
  <si>
    <t>https://mauser.pt/104-7244/resistencia-de-filme-metalico-1kr-1w-5-4x10mm</t>
  </si>
  <si>
    <t>10 units</t>
  </si>
  <si>
    <t>Light sensor</t>
  </si>
  <si>
    <t>BH1750FVI light intensity illumination</t>
  </si>
  <si>
    <t>https://www.digikey.pt/pt/products/detail/adafruit-industries-llc/4681/12760934?gclsrc=aw.ds&amp;gad_source=1&amp;gad_campaignid=20195109022&amp;gbraid=0AAAAADrbLlgxTXNd55XvzpMqaTkQIXVkS&amp;gclid=Cj0KCQjwy_fOBhC6ARIsAHKFB78_GTSncxz-C9YanyU-nCsqDq_wSA-vFISengjB4r4WWXSSJKjETk4aAkqLEALw_wcB</t>
  </si>
  <si>
    <t>https://mauser.pt/095-0285/dfrobot-sen0097-modulo-sensor-de-iluminancia-digital-i2c-bh1750</t>
  </si>
  <si>
    <t>Buck Converter</t>
  </si>
  <si>
    <t>LM2596 Adjustable Buck Converter</t>
  </si>
  <si>
    <t>https://mauser.pt/095-5668/conversor-step-down-ajustavel-lm2596-1-2-37v-20w-3a</t>
  </si>
  <si>
    <t>22g</t>
  </si>
  <si>
    <t>https://www.digikey.pt/pt/products/detail/dfrobot/DFR0379/7087190?gclsrc=aw.ds&amp;gad_source=1&amp;gad_campaignid=20195109022&amp;gbraid=0AAAAADrbLlgxTXNd55XvzpMqaTkQIXVkS&amp;gclid=Cj0KCQjwy_fOBhC6ARIsAHKFB7_lIGUu85gc7rfOqKawnh3LZRxTaAb7rU0vgZISkHS9lz8j-WGQ_fwaAqSDEALw_wcB</t>
  </si>
  <si>
    <t>Wire</t>
  </si>
  <si>
    <t>Red/Black Column Wire</t>
  </si>
  <si>
    <t>https://mauser.pt/016-0255/fio-de-coluna-vermelho-preto-2x0-75mm-cca-10m</t>
  </si>
  <si>
    <t>2x0.75mm²</t>
  </si>
  <si>
    <t>https://www.digikey.pt/en/products/detail/tensility-international-corp/30-02856/24671327?gclsrc=aw.ds&amp;gad_source=1&amp;gad_campaignid=20195109022&amp;gbraid=0AAAAADrbLlgxTXNd55XvzpMqaTkQIXVkS&amp;gclid=Cj0KCQjwy_fOBhC6ARIsAHKFB7_9D2accm3odvjvZDy9C5YPZdzAt6h4sVDywd2wk-PjAesoENKVJo4aAnWhEALw_wcB</t>
  </si>
  <si>
    <t>Power Supply</t>
  </si>
  <si>
    <t>Power Supper 12V 5A</t>
  </si>
  <si>
    <t>https://mauser.pt/035-2830/fonte-de-alimentacao-12vdc-5-0a-60w-5-5x2-1mm</t>
  </si>
  <si>
    <t>https://www.thomann.pt/rockpower_nt_12_power_supply_adapter.htm?gad_source=1&amp;gad_campaignid=21043021090&amp;gbraid=0AAAAADuDMCUVzA24W4VPk0MFIGjwb6JVl&amp;gclid=Cj0KCQjwy_fOBhC6ARIsAHKFB7_ORf-cDBW3saqcpEhQb6QlEJ2N6DQRsC4daON4QN_PhrdVbR3XXRUaApQLEALw_wcB</t>
  </si>
  <si>
    <t>shipping  for (DigiKey)</t>
  </si>
  <si>
    <t>shipping for(Mauser)</t>
  </si>
  <si>
    <t>(Worten) free shipping</t>
  </si>
  <si>
    <t>Total elec. price</t>
  </si>
  <si>
    <t>Total price all comp.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</si>
</sst>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0\ [$€-816]"/>
    <numFmt numFmtId="166" formatCode="#,##0.00\ [$€-407]"/>
    <numFmt numFmtId="167" formatCode="#,##0.00\ [$€-46E]"/>
    <numFmt numFmtId="168" formatCode="#,##0.00\ [$€-80C]"/>
    <numFmt numFmtId="169" formatCode="_ [$€-2]\ * #,##0.00_ ;_ [$€-2]\ * \-#,##0.00_ ;_ [$€-2]\ * &quot;-&quot;??_ ;_ @_ "/>
    <numFmt numFmtId="170" formatCode="#,##0.00\ [$€-40C]"/>
  </numFmts>
  <fonts count="11">
    <font>
      <sz val="11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</font>
    <font>
      <sz val="11"/>
      <color rgb="FF141414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1" applyNumberFormat="0" applyAlignment="0" applyProtection="0"/>
  </cellStyleXfs>
  <cellXfs count="41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1"/>
    <xf numFmtId="0" fontId="4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164" fontId="0" fillId="0" borderId="0" xfId="0" applyNumberFormat="1"/>
    <xf numFmtId="0" fontId="0" fillId="0" borderId="0" xfId="0"/>
    <xf numFmtId="0" fontId="7" fillId="5" borderId="1" xfId="4"/>
    <xf numFmtId="2" fontId="7" fillId="5" borderId="1" xfId="4" applyNumberFormat="1"/>
    <xf numFmtId="2" fontId="7" fillId="5" borderId="1" xfId="4" applyNumberFormat="1" applyAlignment="1">
      <alignment vertical="center" wrapText="1"/>
    </xf>
    <xf numFmtId="0" fontId="7" fillId="5" borderId="1" xfId="4" applyAlignment="1">
      <alignment horizontal="center"/>
    </xf>
    <xf numFmtId="0" fontId="7" fillId="5" borderId="1" xfId="4" applyAlignment="1"/>
    <xf numFmtId="0" fontId="0" fillId="0" borderId="0" xfId="0" applyAlignme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6" fillId="4" borderId="0" xfId="3"/>
    <xf numFmtId="0" fontId="3" fillId="6" borderId="0" xfId="0" applyFont="1" applyFill="1" applyAlignment="1">
      <alignment horizontal="center"/>
    </xf>
    <xf numFmtId="165" fontId="0" fillId="0" borderId="0" xfId="0" applyNumberFormat="1" applyAlignment="1">
      <alignment horizontal="center"/>
    </xf>
    <xf numFmtId="165" fontId="7" fillId="5" borderId="1" xfId="4" applyNumberFormat="1" applyAlignment="1">
      <alignment horizontal="center"/>
    </xf>
    <xf numFmtId="0" fontId="5" fillId="3" borderId="0" xfId="2"/>
    <xf numFmtId="166" fontId="0" fillId="0" borderId="0" xfId="0" applyNumberFormat="1" applyAlignment="1">
      <alignment horizontal="center"/>
    </xf>
    <xf numFmtId="0" fontId="8" fillId="6" borderId="0" xfId="0" applyFont="1" applyFill="1" applyAlignment="1">
      <alignment horizontal="center"/>
    </xf>
    <xf numFmtId="49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5" fillId="3" borderId="0" xfId="2" applyAlignment="1"/>
    <xf numFmtId="0" fontId="9" fillId="0" borderId="0" xfId="0" applyFont="1"/>
    <xf numFmtId="0" fontId="10" fillId="0" borderId="0" xfId="0" applyFont="1"/>
    <xf numFmtId="0" fontId="2" fillId="0" borderId="0" xfId="1" applyAlignment="1">
      <alignment wrapText="1"/>
    </xf>
    <xf numFmtId="0" fontId="0" fillId="0" borderId="0" xfId="0" applyAlignment="1">
      <alignment wrapText="1"/>
    </xf>
    <xf numFmtId="168" fontId="0" fillId="0" borderId="0" xfId="0" applyNumberFormat="1"/>
    <xf numFmtId="168" fontId="9" fillId="0" borderId="0" xfId="0" applyNumberFormat="1" applyFont="1"/>
    <xf numFmtId="0" fontId="2" fillId="0" borderId="0" xfId="1" applyAlignment="1"/>
    <xf numFmtId="169" fontId="0" fillId="0" borderId="0" xfId="0" applyNumberFormat="1"/>
    <xf numFmtId="170" fontId="9" fillId="0" borderId="0" xfId="0" applyNumberFormat="1" applyFont="1" applyAlignment="1">
      <alignment horizontal="center"/>
    </xf>
    <xf numFmtId="0" fontId="5" fillId="3" borderId="0" xfId="2" applyAlignment="1">
      <alignment horizontal="center" vertical="center"/>
    </xf>
    <xf numFmtId="0" fontId="5" fillId="3" borderId="0" xfId="2" applyAlignment="1"/>
    <xf numFmtId="0" fontId="6" fillId="4" borderId="1" xfId="3" applyBorder="1" applyAlignment="1">
      <alignment horizontal="center"/>
    </xf>
    <xf numFmtId="0" fontId="6" fillId="4" borderId="1" xfId="3" applyBorder="1" applyAlignment="1"/>
  </cellXfs>
  <cellStyles count="5">
    <cellStyle name="Calculation" xfId="4" builtinId="22"/>
    <cellStyle name="Good" xfId="2" builtinId="26"/>
    <cellStyle name="Hyperlink" xfId="1" builtinId="8"/>
    <cellStyle name="Neutral" xfId="3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eiradostecidos.com/en/collections/placas-de-espuma/products/placa-de-espuma-5cm-branco" TargetMode="External"/><Relationship Id="rId13" Type="http://schemas.openxmlformats.org/officeDocument/2006/relationships/hyperlink" Target="https://mauser.pt/095-8559/esp32-s3-wroom-1-n16r8-placa-de-desenvolvimento-com-esp32" TargetMode="External"/><Relationship Id="rId18" Type="http://schemas.openxmlformats.org/officeDocument/2006/relationships/hyperlink" Target="https://www.worten.pt/produtos/10o-irlz44n-irlz44-irlz44npbf-n-channel-mosfet-transistor-47a-55v-47-amp-55-volts-potencia-mosfets-transistor-to-220-db-aquaforge-mrkean-3663692037500" TargetMode="External"/><Relationship Id="rId26" Type="http://schemas.openxmlformats.org/officeDocument/2006/relationships/hyperlink" Target="https://mauser.pt/095-0285/dfrobot-sen0097-modulo-sensor-de-iluminancia-digital-i2c-bh1750" TargetMode="External"/><Relationship Id="rId3" Type="http://schemas.openxmlformats.org/officeDocument/2006/relationships/hyperlink" Target="https://www.leroymerlin.pt/produtos/ripa-de-madeira-aplainada-casquinha-branca-27x27x2400mm-14125664.html" TargetMode="External"/><Relationship Id="rId21" Type="http://schemas.openxmlformats.org/officeDocument/2006/relationships/hyperlink" Target="https://mauser.pt/002-1190/transistor-irlz44n" TargetMode="External"/><Relationship Id="rId7" Type="http://schemas.openxmlformats.org/officeDocument/2006/relationships/hyperlink" Target="https://www.tosize.pt/en-pt/plywood-interior-poplar-b-bb?thickness=120" TargetMode="External"/><Relationship Id="rId12" Type="http://schemas.openxmlformats.org/officeDocument/2006/relationships/hyperlink" Target="https://www.worten.pt/produtos/tablet-samsung-galaxy-tab-a9-8-7-64-gb-4-gb-ram-wi-fi-4g-grafite-7935304" TargetMode="External"/><Relationship Id="rId17" Type="http://schemas.openxmlformats.org/officeDocument/2006/relationships/hyperlink" Target="https://www.botnroll.com/en/non-addressable-multi-color/4250-rgb-led-strip-light-300leds-smd5050-flexible-ip20-5m-12v.html" TargetMode="External"/><Relationship Id="rId25" Type="http://schemas.openxmlformats.org/officeDocument/2006/relationships/hyperlink" Target="https://www.worten.pt/produtos/50-pecas-3296w-100-200-500-1k-2k-5k-10k-20k-100k-500k-ohm-resistor-ajustavel-sunflare-mrkean-8331410707145" TargetMode="External"/><Relationship Id="rId2" Type="http://schemas.openxmlformats.org/officeDocument/2006/relationships/hyperlink" Target="https://www.leroymerlin.pt/produtos/isolamento-de-cortica-go4cork-pure-10mm-1m2-pack-4-un-17845415.html" TargetMode="External"/><Relationship Id="rId16" Type="http://schemas.openxmlformats.org/officeDocument/2006/relationships/hyperlink" Target="https://www.worten.pt/produtos/fita-led-rgb-12v-dc-smd5050-60led-m-5m-ip20-largura-10mm-corte-5cm-rgb-ledkia-mrkean-8445044142798" TargetMode="External"/><Relationship Id="rId20" Type="http://schemas.openxmlformats.org/officeDocument/2006/relationships/hyperlink" Target="https://www.digikey.pt/pt/products/detail/adafruit-industries-llc/4681/12760934?gclsrc=aw.ds&amp;gad_source=1&amp;gad_campaignid=20195109022&amp;gbraid=0AAAAADrbLlgxTXNd55XvzpMqaTkQIXVkS&amp;gclid=Cj0KCQjwy_fOBhC6ARIsAHKFB78_GTSncxz-C9YanyU-nCsqDq_wSA-vFISengjB4r4WWXSSJKjETk4aAkqLEALw_wcB" TargetMode="External"/><Relationship Id="rId29" Type="http://schemas.openxmlformats.org/officeDocument/2006/relationships/hyperlink" Target="https://www.digikey.pt/en/products/detail/tensility-international-corp/30-02856/24671327?gclsrc=aw.ds&amp;gad_source=1&amp;gad_campaignid=20195109022&amp;gbraid=0AAAAADrbLlgxTXNd55XvzpMqaTkQIXVkS&amp;gclid=Cj0KCQjwy_fOBhC6ARIsAHKFB7_9D2accm3odvjvZDy9C5YPZdzAt6h4sVDywd2wk-PjAesoENKVJo4aAnWhEALw_wcB" TargetMode="External"/><Relationship Id="rId1" Type="http://schemas.openxmlformats.org/officeDocument/2006/relationships/hyperlink" Target="https://mauser.pt/019-1363/logilink-sp0057-coluna-portatil-compacta-bluetooth-5-0-5w-c-microfone-maos-livres" TargetMode="External"/><Relationship Id="rId6" Type="http://schemas.openxmlformats.org/officeDocument/2006/relationships/hyperlink" Target="https://www.leroymerlin.pt/produtos/placa-de-contraplacado-de-betula-es-18-mm-x-148-x-60-cm-84001576.html" TargetMode="External"/><Relationship Id="rId11" Type="http://schemas.openxmlformats.org/officeDocument/2006/relationships/hyperlink" Target="https://www.leroymerlin.pt/produtos/placa-de-contraplacado-de-betula-es-18-mm-x-148-x-60-cm-84001576.html" TargetMode="External"/><Relationship Id="rId24" Type="http://schemas.openxmlformats.org/officeDocument/2006/relationships/hyperlink" Target="https://www.digikey.pt/pt/products/detail/dfrobot/DFR0379/7087190?gclsrc=aw.ds&amp;gad_source=1&amp;gad_campaignid=20195109022&amp;gbraid=0AAAAADrbLlgxTXNd55XvzpMqaTkQIXVkS&amp;gclid=Cj0KCQjwy_fOBhC6ARIsAHKFB7_lIGUu85gc7rfOqKawnh3LZRxTaAb7rU0vgZISkHS9lz8j-WGQ_fwaAqSDEALw_wcB" TargetMode="External"/><Relationship Id="rId5" Type="http://schemas.openxmlformats.org/officeDocument/2006/relationships/hyperlink" Target="https://www.leroymerlin.pt/produtos/cola-para-madeira-pattex-750gr-16766995.html" TargetMode="External"/><Relationship Id="rId15" Type="http://schemas.openxmlformats.org/officeDocument/2006/relationships/hyperlink" Target="https://www.leroymerlin.pt/produtos/200-parafusos-4x60mm-spax-14677572.html" TargetMode="External"/><Relationship Id="rId23" Type="http://schemas.openxmlformats.org/officeDocument/2006/relationships/hyperlink" Target="https://mauser.pt/095-5668/conversor-step-down-ajustavel-lm2596-1-2-37v-20w-3a" TargetMode="External"/><Relationship Id="rId28" Type="http://schemas.openxmlformats.org/officeDocument/2006/relationships/hyperlink" Target="https://mauser.pt/035-2830/fonte-de-alimentacao-12vdc-5-0a-60w-5-5x2-1mm" TargetMode="External"/><Relationship Id="rId10" Type="http://schemas.openxmlformats.org/officeDocument/2006/relationships/hyperlink" Target="https://datapixel.pt/loja/construcao/rebocos/isolamento/granulado-de-canhamo-15-saco-105-kg/" TargetMode="External"/><Relationship Id="rId19" Type="http://schemas.openxmlformats.org/officeDocument/2006/relationships/hyperlink" Target="https://mauser.pt/096-8744/modulo-esp32-wroom-nodemcu-wifi-cp2102" TargetMode="External"/><Relationship Id="rId4" Type="http://schemas.openxmlformats.org/officeDocument/2006/relationships/hyperlink" Target="https://www.leroymerlin.pt/produtos/esquadro-largo-40x40x40mm-k2-14608041.html" TargetMode="External"/><Relationship Id="rId9" Type="http://schemas.openxmlformats.org/officeDocument/2006/relationships/hyperlink" Target="https://www.tosize.pt/en-pt/plywood-interior-poplar-b-bb?thickness=120" TargetMode="External"/><Relationship Id="rId14" Type="http://schemas.openxmlformats.org/officeDocument/2006/relationships/hyperlink" Target="https://mauser.pt/016-0255/fio-de-coluna-vermelho-preto-2x0-75mm-cca-10m" TargetMode="External"/><Relationship Id="rId22" Type="http://schemas.openxmlformats.org/officeDocument/2006/relationships/hyperlink" Target="https://mauser.pt/104-7244/resistencia-de-filme-metalico-1kr-1w-5-4x10mm" TargetMode="External"/><Relationship Id="rId27" Type="http://schemas.openxmlformats.org/officeDocument/2006/relationships/hyperlink" Target="https://www.thomann.pt/rockpower_nt_12_power_supply_adapter.htm?gad_source=1&amp;gad_campaignid=21043021090&amp;gbraid=0AAAAADuDMCUVzA24W4VPk0MFIGjwb6JVl&amp;gclid=Cj0KCQjwy_fOBhC6ARIsAHKFB7_ORf-cDBW3saqcpEhQb6QlEJ2N6DQRsC4daON4QN_PhrdVbR3XXRUaApQLEALw_wcB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3"/>
  <sheetViews>
    <sheetView tabSelected="1" topLeftCell="I16" zoomScale="70" zoomScaleNormal="85" workbookViewId="0">
      <selection activeCell="B32" sqref="B32"/>
    </sheetView>
  </sheetViews>
  <sheetFormatPr defaultColWidth="9.140625" defaultRowHeight="14.45"/>
  <cols>
    <col min="1" max="1" width="24.5703125" customWidth="1"/>
    <col min="2" max="2" width="38.42578125" customWidth="1"/>
    <col min="3" max="3" width="124.7109375" customWidth="1"/>
    <col min="4" max="4" width="33.5703125" style="14" customWidth="1"/>
    <col min="5" max="5" width="10" customWidth="1"/>
    <col min="6" max="6" width="22.28515625" customWidth="1"/>
    <col min="7" max="7" width="13" style="8" bestFit="1" customWidth="1"/>
    <col min="8" max="8" width="31.42578125" bestFit="1" customWidth="1"/>
    <col min="9" max="9" width="111.85546875" customWidth="1"/>
    <col min="10" max="10" width="25.85546875" bestFit="1" customWidth="1"/>
  </cols>
  <sheetData>
    <row r="1" spans="1:10" ht="15">
      <c r="A1" s="37" t="s">
        <v>0</v>
      </c>
      <c r="B1" s="38"/>
      <c r="C1" s="38"/>
      <c r="D1" s="38"/>
      <c r="E1" s="38"/>
      <c r="F1" s="38"/>
      <c r="G1" s="38"/>
      <c r="H1" s="22"/>
      <c r="I1" s="22"/>
      <c r="J1" s="27"/>
    </row>
    <row r="2" spans="1:10" ht="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9" t="s">
        <v>8</v>
      </c>
      <c r="I2" s="24" t="s">
        <v>9</v>
      </c>
      <c r="J2" s="19" t="s">
        <v>4</v>
      </c>
    </row>
    <row r="3" spans="1:10" ht="15">
      <c r="A3" s="39" t="s">
        <v>10</v>
      </c>
      <c r="B3" s="40"/>
      <c r="C3" s="40"/>
      <c r="D3" s="40"/>
      <c r="E3" s="40"/>
      <c r="F3" s="40"/>
      <c r="G3" s="40"/>
      <c r="H3" s="18"/>
      <c r="I3" s="18"/>
      <c r="J3" s="18"/>
    </row>
    <row r="4" spans="1:10" ht="15">
      <c r="A4" s="8" t="s">
        <v>11</v>
      </c>
      <c r="B4" s="8" t="s">
        <v>12</v>
      </c>
      <c r="C4" s="2" t="s">
        <v>13</v>
      </c>
      <c r="D4" s="20">
        <v>28.89</v>
      </c>
      <c r="E4" s="8">
        <v>11</v>
      </c>
      <c r="F4" s="20">
        <f>D4*E4</f>
        <v>317.79000000000002</v>
      </c>
      <c r="G4" s="17" t="s">
        <v>14</v>
      </c>
      <c r="H4" s="8" t="s">
        <v>15</v>
      </c>
      <c r="I4" s="8"/>
      <c r="J4" s="32"/>
    </row>
    <row r="5" spans="1:10" ht="15">
      <c r="A5" s="8" t="s">
        <v>16</v>
      </c>
      <c r="B5" s="8" t="s">
        <v>17</v>
      </c>
      <c r="C5" s="2" t="s">
        <v>18</v>
      </c>
      <c r="D5" s="20">
        <v>4.09</v>
      </c>
      <c r="E5" s="8">
        <v>16</v>
      </c>
      <c r="F5" s="20">
        <f t="shared" ref="F5:F15" si="0">D5*E5</f>
        <v>65.44</v>
      </c>
      <c r="G5" s="17"/>
      <c r="H5" s="8" t="s">
        <v>19</v>
      </c>
      <c r="I5" s="8"/>
      <c r="J5" s="32"/>
    </row>
    <row r="6" spans="1:10" ht="15">
      <c r="A6" s="8" t="s">
        <v>20</v>
      </c>
      <c r="B6" s="8" t="s">
        <v>21</v>
      </c>
      <c r="C6" s="2" t="s">
        <v>22</v>
      </c>
      <c r="D6" s="20">
        <v>18.989999999999998</v>
      </c>
      <c r="E6" s="8">
        <v>1</v>
      </c>
      <c r="F6" s="20">
        <f t="shared" si="0"/>
        <v>18.989999999999998</v>
      </c>
      <c r="G6" s="17"/>
      <c r="H6" s="8" t="s">
        <v>23</v>
      </c>
      <c r="I6" s="8"/>
      <c r="J6" s="32"/>
    </row>
    <row r="7" spans="1:10">
      <c r="A7" s="8" t="s">
        <v>24</v>
      </c>
      <c r="B7" s="8" t="s">
        <v>25</v>
      </c>
      <c r="C7" s="2" t="s">
        <v>26</v>
      </c>
      <c r="D7" s="20">
        <v>28.41</v>
      </c>
      <c r="E7" s="8">
        <v>1</v>
      </c>
      <c r="F7" s="20">
        <f t="shared" si="0"/>
        <v>28.41</v>
      </c>
      <c r="G7" s="15" t="s">
        <v>27</v>
      </c>
      <c r="H7" s="8"/>
      <c r="I7" s="8"/>
      <c r="J7" s="32"/>
    </row>
    <row r="8" spans="1:10" ht="12.75" customHeight="1">
      <c r="A8" s="8" t="s">
        <v>28</v>
      </c>
      <c r="B8" s="8" t="s">
        <v>29</v>
      </c>
      <c r="C8" s="2" t="s">
        <v>30</v>
      </c>
      <c r="D8" s="20">
        <v>48.55</v>
      </c>
      <c r="E8" s="8">
        <v>6</v>
      </c>
      <c r="F8" s="20">
        <f t="shared" si="0"/>
        <v>291.29999999999995</v>
      </c>
      <c r="G8" s="17"/>
      <c r="H8" s="8" t="s">
        <v>31</v>
      </c>
      <c r="I8" s="8"/>
      <c r="J8" s="32"/>
    </row>
    <row r="9" spans="1:10" ht="15">
      <c r="A9" s="8" t="s">
        <v>32</v>
      </c>
      <c r="B9" s="8" t="s">
        <v>33</v>
      </c>
      <c r="C9" s="2" t="s">
        <v>34</v>
      </c>
      <c r="D9" s="20">
        <v>1.29</v>
      </c>
      <c r="E9" s="8">
        <v>2</v>
      </c>
      <c r="F9" s="20">
        <f>D9*E9</f>
        <v>2.58</v>
      </c>
      <c r="G9" s="17"/>
      <c r="H9" s="8"/>
      <c r="I9" s="8"/>
      <c r="J9" s="32"/>
    </row>
    <row r="10" spans="1:10" ht="15">
      <c r="A10" s="8" t="s">
        <v>35</v>
      </c>
      <c r="B10" s="8" t="s">
        <v>36</v>
      </c>
      <c r="C10" s="2" t="s">
        <v>37</v>
      </c>
      <c r="D10" s="20">
        <v>36.85</v>
      </c>
      <c r="E10" s="8">
        <v>1</v>
      </c>
      <c r="F10" s="20">
        <f t="shared" si="0"/>
        <v>36.85</v>
      </c>
      <c r="G10" s="17" t="s">
        <v>38</v>
      </c>
      <c r="H10" s="8"/>
      <c r="I10" s="8"/>
      <c r="J10" s="32"/>
    </row>
    <row r="11" spans="1:10" ht="15">
      <c r="A11" s="8" t="s">
        <v>39</v>
      </c>
      <c r="B11" s="8" t="s">
        <v>40</v>
      </c>
      <c r="C11" s="2" t="s">
        <v>41</v>
      </c>
      <c r="D11" s="23">
        <v>107.25</v>
      </c>
      <c r="E11" s="8">
        <v>4</v>
      </c>
      <c r="F11" s="20">
        <f>D11*E11</f>
        <v>429</v>
      </c>
      <c r="G11" s="17"/>
      <c r="H11" s="8" t="s">
        <v>42</v>
      </c>
      <c r="I11" s="8"/>
      <c r="J11" s="32"/>
    </row>
    <row r="12" spans="1:10">
      <c r="A12" s="3" t="s">
        <v>43</v>
      </c>
      <c r="B12" s="8" t="s">
        <v>29</v>
      </c>
      <c r="C12" s="2" t="s">
        <v>30</v>
      </c>
      <c r="D12" s="20">
        <v>48.55</v>
      </c>
      <c r="E12" s="8">
        <v>2</v>
      </c>
      <c r="F12" s="20">
        <f t="shared" si="0"/>
        <v>97.1</v>
      </c>
      <c r="G12" s="17"/>
      <c r="H12" s="8" t="s">
        <v>31</v>
      </c>
      <c r="I12" s="8"/>
      <c r="J12" s="32"/>
    </row>
    <row r="13" spans="1:10">
      <c r="A13" s="8" t="s">
        <v>44</v>
      </c>
      <c r="B13" s="8" t="s">
        <v>45</v>
      </c>
      <c r="C13" s="2" t="s">
        <v>46</v>
      </c>
      <c r="D13" s="20">
        <v>43</v>
      </c>
      <c r="E13" s="8">
        <v>1</v>
      </c>
      <c r="F13" s="20">
        <f t="shared" si="0"/>
        <v>43</v>
      </c>
      <c r="G13" s="17"/>
      <c r="H13" s="8" t="s">
        <v>47</v>
      </c>
      <c r="I13" s="8"/>
      <c r="J13" s="32"/>
    </row>
    <row r="14" spans="1:10" ht="15">
      <c r="A14" s="8" t="s">
        <v>48</v>
      </c>
      <c r="B14" s="8" t="s">
        <v>49</v>
      </c>
      <c r="C14" s="2" t="s">
        <v>41</v>
      </c>
      <c r="D14" s="20">
        <v>107.25</v>
      </c>
      <c r="E14" s="8">
        <v>4</v>
      </c>
      <c r="F14" s="20">
        <f t="shared" si="0"/>
        <v>429</v>
      </c>
      <c r="G14" s="15">
        <f>11.9*5</f>
        <v>59.5</v>
      </c>
      <c r="H14" s="8" t="s">
        <v>42</v>
      </c>
      <c r="I14" s="8"/>
      <c r="J14" s="32"/>
    </row>
    <row r="15" spans="1:10">
      <c r="A15" s="8" t="s">
        <v>50</v>
      </c>
      <c r="B15" s="8" t="s">
        <v>51</v>
      </c>
      <c r="C15" s="2" t="s">
        <v>52</v>
      </c>
      <c r="D15" s="20">
        <v>159</v>
      </c>
      <c r="E15" s="8">
        <v>1</v>
      </c>
      <c r="F15" s="20">
        <f t="shared" si="0"/>
        <v>159</v>
      </c>
      <c r="G15" s="17" t="s">
        <v>53</v>
      </c>
      <c r="H15" s="8"/>
      <c r="I15" s="8"/>
      <c r="J15" s="32"/>
    </row>
    <row r="16" spans="1:10">
      <c r="A16" s="8" t="s">
        <v>54</v>
      </c>
      <c r="B16" s="8"/>
      <c r="C16" s="2"/>
      <c r="D16" s="20"/>
      <c r="E16" s="8"/>
      <c r="F16" s="20"/>
      <c r="G16" s="15"/>
      <c r="H16" s="8"/>
      <c r="I16" s="8"/>
      <c r="J16" s="32"/>
    </row>
    <row r="17" spans="1:11" s="8" customFormat="1" ht="15">
      <c r="C17" s="2"/>
      <c r="D17" s="25" t="s">
        <v>55</v>
      </c>
      <c r="F17" s="20">
        <v>232</v>
      </c>
      <c r="G17" s="15"/>
      <c r="J17" s="32"/>
    </row>
    <row r="18" spans="1:11" s="8" customFormat="1" ht="15">
      <c r="C18" s="2"/>
      <c r="D18" s="25" t="s">
        <v>56</v>
      </c>
      <c r="F18" s="20">
        <v>184</v>
      </c>
      <c r="G18" s="15"/>
      <c r="J18" s="32"/>
    </row>
    <row r="19" spans="1:11">
      <c r="A19" s="9" t="s">
        <v>57</v>
      </c>
      <c r="B19" s="9"/>
      <c r="C19" s="9"/>
      <c r="D19" s="13"/>
      <c r="E19" s="9"/>
      <c r="F19" s="21">
        <f>SUM(F4:F18)</f>
        <v>2334.46</v>
      </c>
      <c r="G19" s="11"/>
      <c r="H19" s="9"/>
      <c r="I19" s="8"/>
      <c r="J19" s="32"/>
      <c r="K19" s="8"/>
    </row>
    <row r="20" spans="1:11">
      <c r="A20" s="39" t="s">
        <v>58</v>
      </c>
      <c r="B20" s="40"/>
      <c r="C20" s="40"/>
      <c r="D20" s="40"/>
      <c r="E20" s="40"/>
      <c r="F20" s="40"/>
      <c r="G20" s="40"/>
      <c r="H20" s="18"/>
      <c r="I20" s="8"/>
      <c r="J20" s="32"/>
      <c r="K20" s="8"/>
    </row>
    <row r="21" spans="1:11" ht="16.5" customHeight="1">
      <c r="A21" s="8" t="s">
        <v>59</v>
      </c>
      <c r="B21" s="31" t="s">
        <v>60</v>
      </c>
      <c r="C21" s="2" t="s">
        <v>61</v>
      </c>
      <c r="D21" s="20">
        <v>13.9</v>
      </c>
      <c r="E21" s="6">
        <v>1</v>
      </c>
      <c r="F21" s="20">
        <f t="shared" ref="F21:F28" si="1">D21*E21</f>
        <v>13.9</v>
      </c>
      <c r="G21" s="16"/>
      <c r="H21" s="8"/>
      <c r="I21" s="30" t="s">
        <v>62</v>
      </c>
      <c r="J21" s="32">
        <v>10.14</v>
      </c>
      <c r="K21" s="8"/>
    </row>
    <row r="22" spans="1:11" ht="15">
      <c r="A22" s="8" t="s">
        <v>63</v>
      </c>
      <c r="B22" s="8" t="s">
        <v>64</v>
      </c>
      <c r="C22" s="2" t="s">
        <v>65</v>
      </c>
      <c r="D22" s="20">
        <v>16</v>
      </c>
      <c r="E22" s="6">
        <v>1</v>
      </c>
      <c r="F22" s="20">
        <f t="shared" si="1"/>
        <v>16</v>
      </c>
      <c r="G22" s="16"/>
      <c r="H22" s="8"/>
      <c r="I22" s="2" t="s">
        <v>66</v>
      </c>
      <c r="J22" s="32">
        <v>12.5</v>
      </c>
      <c r="K22" s="8"/>
    </row>
    <row r="23" spans="1:11" ht="15">
      <c r="A23" s="8" t="s">
        <v>67</v>
      </c>
      <c r="B23" s="8" t="s">
        <v>68</v>
      </c>
      <c r="C23" s="2" t="s">
        <v>69</v>
      </c>
      <c r="D23" s="20">
        <v>12.4</v>
      </c>
      <c r="E23" s="6">
        <v>1</v>
      </c>
      <c r="F23" s="20">
        <f t="shared" si="1"/>
        <v>12.4</v>
      </c>
      <c r="G23" s="16"/>
      <c r="H23" s="35"/>
      <c r="I23" s="30"/>
      <c r="J23" s="32"/>
      <c r="K23" s="8"/>
    </row>
    <row r="24" spans="1:11" s="8" customFormat="1" ht="21.75" customHeight="1">
      <c r="A24" s="28" t="s">
        <v>70</v>
      </c>
      <c r="B24" s="29" t="s">
        <v>71</v>
      </c>
      <c r="C24" s="34" t="s">
        <v>72</v>
      </c>
      <c r="D24" s="20">
        <v>17.899999999999999</v>
      </c>
      <c r="E24" s="28">
        <v>1</v>
      </c>
      <c r="F24" s="36">
        <v>17.899999999999999</v>
      </c>
      <c r="G24" s="28"/>
      <c r="H24" s="28"/>
      <c r="I24" s="30" t="s">
        <v>73</v>
      </c>
      <c r="J24" s="33">
        <v>1.1399999999999999</v>
      </c>
    </row>
    <row r="25" spans="1:11" s="8" customFormat="1" ht="15">
      <c r="A25" s="28" t="s">
        <v>74</v>
      </c>
      <c r="B25" s="29" t="s">
        <v>75</v>
      </c>
      <c r="C25" s="34" t="s">
        <v>76</v>
      </c>
      <c r="D25" s="20">
        <v>11.85</v>
      </c>
      <c r="E25" s="28">
        <v>1</v>
      </c>
      <c r="F25" s="36">
        <v>11.85</v>
      </c>
      <c r="G25" s="28"/>
      <c r="H25" s="28"/>
      <c r="I25" s="30" t="s">
        <v>77</v>
      </c>
      <c r="J25" s="33">
        <v>1</v>
      </c>
      <c r="K25" s="8" t="s">
        <v>78</v>
      </c>
    </row>
    <row r="26" spans="1:11" s="8" customFormat="1" ht="15">
      <c r="A26" s="28" t="s">
        <v>79</v>
      </c>
      <c r="B26" s="28" t="s">
        <v>80</v>
      </c>
      <c r="C26" s="34" t="s">
        <v>81</v>
      </c>
      <c r="D26" s="20">
        <v>4</v>
      </c>
      <c r="E26" s="28">
        <v>1</v>
      </c>
      <c r="F26" s="36">
        <v>4</v>
      </c>
      <c r="G26" s="28"/>
      <c r="H26" s="28"/>
      <c r="I26" s="30" t="s">
        <v>82</v>
      </c>
      <c r="J26" s="33">
        <v>5.5</v>
      </c>
    </row>
    <row r="27" spans="1:11" s="8" customFormat="1" ht="21.75" customHeight="1">
      <c r="A27" s="28" t="s">
        <v>83</v>
      </c>
      <c r="B27" s="28" t="s">
        <v>84</v>
      </c>
      <c r="C27" s="30" t="s">
        <v>85</v>
      </c>
      <c r="D27" s="20">
        <v>5.72</v>
      </c>
      <c r="E27" s="28">
        <v>1</v>
      </c>
      <c r="F27" s="20">
        <v>5.72</v>
      </c>
      <c r="G27" s="28" t="s">
        <v>86</v>
      </c>
      <c r="H27" s="28"/>
      <c r="I27" s="30" t="s">
        <v>87</v>
      </c>
      <c r="J27" s="33">
        <v>20.22</v>
      </c>
    </row>
    <row r="28" spans="1:11" ht="15">
      <c r="A28" s="8" t="s">
        <v>88</v>
      </c>
      <c r="B28" s="8" t="s">
        <v>89</v>
      </c>
      <c r="C28" s="2" t="s">
        <v>90</v>
      </c>
      <c r="D28" s="20">
        <v>3.51</v>
      </c>
      <c r="E28" s="6">
        <v>1</v>
      </c>
      <c r="F28" s="20">
        <f t="shared" si="1"/>
        <v>3.51</v>
      </c>
      <c r="G28" s="15"/>
      <c r="H28" s="8" t="s">
        <v>91</v>
      </c>
      <c r="I28" s="2" t="s">
        <v>92</v>
      </c>
      <c r="J28" s="32">
        <v>3.5</v>
      </c>
      <c r="K28" s="8"/>
    </row>
    <row r="29" spans="1:11" ht="15">
      <c r="A29" s="8" t="s">
        <v>93</v>
      </c>
      <c r="B29" s="8" t="s">
        <v>94</v>
      </c>
      <c r="C29" s="2" t="s">
        <v>95</v>
      </c>
      <c r="D29" s="20">
        <v>10.5</v>
      </c>
      <c r="E29" s="8">
        <v>1</v>
      </c>
      <c r="F29" s="26">
        <v>10.5</v>
      </c>
      <c r="H29" s="8"/>
      <c r="I29" s="2" t="s">
        <v>96</v>
      </c>
      <c r="J29" s="32">
        <v>20.9</v>
      </c>
      <c r="K29" s="8"/>
    </row>
    <row r="30" spans="1:11" s="8" customFormat="1" ht="15">
      <c r="C30" s="2"/>
      <c r="D30" s="15" t="s">
        <v>97</v>
      </c>
      <c r="F30" s="26">
        <v>18</v>
      </c>
      <c r="J30" s="32"/>
    </row>
    <row r="31" spans="1:11" s="8" customFormat="1" ht="15">
      <c r="D31" s="15" t="s">
        <v>98</v>
      </c>
      <c r="F31" s="26">
        <v>3.49</v>
      </c>
      <c r="J31" s="32"/>
    </row>
    <row r="32" spans="1:11" s="8" customFormat="1" ht="15">
      <c r="D32" s="15" t="s">
        <v>99</v>
      </c>
      <c r="F32" s="26"/>
      <c r="J32" s="32"/>
    </row>
    <row r="33" spans="1:11">
      <c r="A33" s="9" t="s">
        <v>57</v>
      </c>
      <c r="B33" s="9"/>
      <c r="C33" s="9"/>
      <c r="D33" s="12" t="s">
        <v>100</v>
      </c>
      <c r="E33" s="9"/>
      <c r="F33" s="21">
        <f>SUM(F21:F31)</f>
        <v>117.27</v>
      </c>
      <c r="G33" s="10"/>
      <c r="H33" s="8"/>
      <c r="I33" s="8"/>
      <c r="J33" s="32"/>
      <c r="K33" s="8"/>
    </row>
    <row r="34" spans="1:11">
      <c r="A34" s="8"/>
      <c r="B34" s="8"/>
      <c r="C34" s="8"/>
      <c r="D34" s="12" t="s">
        <v>101</v>
      </c>
      <c r="E34" s="12"/>
      <c r="F34" s="21">
        <f>F19 + F33</f>
        <v>2451.73</v>
      </c>
      <c r="H34" s="8"/>
      <c r="I34" s="8"/>
      <c r="J34" s="32"/>
      <c r="K34" s="8"/>
    </row>
    <row r="35" spans="1:11">
      <c r="A35" s="8"/>
      <c r="B35" s="8"/>
      <c r="C35" s="2"/>
      <c r="D35" s="20"/>
      <c r="E35" s="6"/>
      <c r="F35" s="20"/>
      <c r="G35" s="16"/>
      <c r="H35" s="8"/>
      <c r="I35" s="8"/>
      <c r="J35" s="8"/>
      <c r="K35" s="8"/>
    </row>
    <row r="36" spans="1:11">
      <c r="A36" s="8"/>
      <c r="B36" s="8"/>
      <c r="C36" s="2"/>
      <c r="D36" s="20"/>
      <c r="E36" s="6"/>
      <c r="F36" s="20"/>
      <c r="G36" s="16"/>
      <c r="H36" s="8"/>
      <c r="I36" s="8"/>
      <c r="J36" s="8"/>
      <c r="K36" s="8"/>
    </row>
    <row r="37" spans="1:11">
      <c r="A37" s="8"/>
      <c r="B37" s="8"/>
      <c r="C37" s="2"/>
      <c r="D37" s="20"/>
      <c r="E37" s="6"/>
      <c r="F37" s="20"/>
      <c r="G37" s="16"/>
      <c r="H37" s="8"/>
      <c r="I37" s="8"/>
      <c r="J37" s="8"/>
      <c r="K37" s="8"/>
    </row>
    <row r="38" spans="1:11">
      <c r="A38" s="8"/>
      <c r="B38" s="8"/>
      <c r="C38" s="2"/>
      <c r="D38" s="20"/>
      <c r="E38" s="6"/>
      <c r="F38" s="20"/>
      <c r="G38" s="15"/>
      <c r="H38" s="8"/>
      <c r="I38" s="8"/>
      <c r="J38" s="8"/>
      <c r="K38" s="8"/>
    </row>
    <row r="39" spans="1:11">
      <c r="A39" s="8"/>
      <c r="B39" s="8"/>
      <c r="C39" s="2"/>
      <c r="D39" s="20"/>
      <c r="E39" s="6"/>
      <c r="F39" s="20"/>
      <c r="G39" s="15"/>
      <c r="H39" s="8"/>
      <c r="I39" s="8"/>
      <c r="J39" s="8"/>
      <c r="K39" s="8"/>
    </row>
    <row r="42" spans="1:11">
      <c r="A42" s="8"/>
      <c r="B42" s="8"/>
      <c r="C42" s="8"/>
      <c r="E42" s="8"/>
      <c r="F42" s="8"/>
      <c r="H42" s="8"/>
      <c r="I42" s="8"/>
      <c r="J42" s="8"/>
      <c r="K42" s="8"/>
    </row>
    <row r="43" spans="1:11">
      <c r="A43" s="8"/>
      <c r="B43" s="8"/>
      <c r="C43" s="8"/>
      <c r="E43" s="8"/>
      <c r="F43" s="8"/>
      <c r="H43" s="8"/>
      <c r="I43" s="8"/>
      <c r="J43" s="8"/>
      <c r="K43" s="8"/>
    </row>
    <row r="44" spans="1:11">
      <c r="A44" s="8"/>
      <c r="B44" s="8"/>
      <c r="C44" s="8"/>
      <c r="E44" s="8"/>
      <c r="F44" s="8"/>
      <c r="H44" s="8"/>
      <c r="I44" s="8"/>
      <c r="J44" s="8"/>
      <c r="K44" s="8"/>
    </row>
    <row r="45" spans="1:11">
      <c r="A45" s="8"/>
      <c r="B45" s="8"/>
      <c r="C45" s="8"/>
      <c r="E45" s="8"/>
      <c r="F45" s="8"/>
      <c r="H45" s="8"/>
      <c r="I45" s="8"/>
      <c r="J45" s="8"/>
      <c r="K45" s="8"/>
    </row>
    <row r="46" spans="1:11">
      <c r="A46" s="8"/>
      <c r="B46" s="8"/>
      <c r="C46" s="8"/>
      <c r="E46" s="8"/>
      <c r="F46" s="8"/>
      <c r="H46" s="8"/>
      <c r="I46" s="8"/>
      <c r="J46" s="8"/>
      <c r="K46" s="8"/>
    </row>
    <row r="47" spans="1:11">
      <c r="A47" s="8"/>
      <c r="B47" s="8"/>
      <c r="C47" s="8"/>
      <c r="E47" s="8"/>
      <c r="F47" s="8"/>
      <c r="H47" s="8"/>
      <c r="I47" s="8"/>
      <c r="J47" s="8"/>
      <c r="K47" s="8"/>
    </row>
    <row r="48" spans="1:11">
      <c r="A48" s="8"/>
      <c r="B48" s="8"/>
      <c r="C48" s="8"/>
      <c r="E48" s="8"/>
      <c r="F48" s="8"/>
      <c r="H48" s="8"/>
      <c r="I48" s="8"/>
      <c r="J48" s="8"/>
      <c r="K48" s="8"/>
    </row>
    <row r="49" spans="1:11">
      <c r="A49" s="8"/>
      <c r="B49" s="8"/>
      <c r="C49" s="8"/>
      <c r="E49" s="8"/>
      <c r="F49" s="8"/>
      <c r="H49" s="8"/>
      <c r="I49" s="8"/>
      <c r="J49" s="8"/>
      <c r="K49" s="8"/>
    </row>
    <row r="50" spans="1:11">
      <c r="A50" s="8"/>
      <c r="B50" s="8"/>
      <c r="C50" s="8"/>
      <c r="E50" s="8"/>
      <c r="F50" s="8"/>
      <c r="H50" s="8"/>
      <c r="I50" s="8"/>
      <c r="J50" s="8"/>
      <c r="K50" s="8"/>
    </row>
    <row r="51" spans="1:11">
      <c r="A51" s="8"/>
      <c r="B51" s="8"/>
      <c r="C51" s="8"/>
      <c r="E51" s="8"/>
      <c r="F51" s="8"/>
      <c r="H51" s="8"/>
      <c r="I51" s="8"/>
      <c r="J51" s="8"/>
      <c r="K51" s="8"/>
    </row>
    <row r="52" spans="1:11">
      <c r="A52" s="8"/>
      <c r="B52" s="8"/>
      <c r="C52" s="8"/>
      <c r="E52" s="8"/>
      <c r="F52" s="8"/>
      <c r="H52" s="8"/>
      <c r="I52" s="8"/>
      <c r="J52" s="8"/>
      <c r="K52" s="8"/>
    </row>
    <row r="53" spans="1:11">
      <c r="A53" s="8"/>
      <c r="B53" s="8"/>
      <c r="C53" s="8"/>
      <c r="E53" s="8"/>
      <c r="F53" s="8"/>
      <c r="H53" s="8"/>
      <c r="I53" s="8"/>
      <c r="J53" s="8"/>
      <c r="K53" s="8"/>
    </row>
    <row r="54" spans="1:11" ht="14.45" customHeight="1">
      <c r="A54" s="8"/>
      <c r="B54" s="8"/>
      <c r="C54" s="8"/>
      <c r="E54" s="8"/>
      <c r="F54" s="8"/>
      <c r="H54" s="8"/>
      <c r="I54" s="8"/>
      <c r="J54" s="8"/>
      <c r="K54" s="8"/>
    </row>
    <row r="55" spans="1:11">
      <c r="A55" s="8"/>
      <c r="B55" s="8"/>
      <c r="C55" s="8"/>
      <c r="E55" s="8"/>
      <c r="F55" s="8"/>
      <c r="H55" s="8"/>
      <c r="I55" s="8"/>
      <c r="J55" s="8"/>
      <c r="K55" s="8"/>
    </row>
    <row r="56" spans="1:11">
      <c r="A56" s="8"/>
      <c r="B56" s="8"/>
      <c r="C56" s="8"/>
      <c r="E56" s="8"/>
      <c r="F56" s="8"/>
      <c r="H56" s="8"/>
      <c r="I56" s="8"/>
      <c r="J56" s="8"/>
      <c r="K56" s="8"/>
    </row>
    <row r="57" spans="1:11">
      <c r="A57" s="8"/>
      <c r="B57" s="8"/>
      <c r="C57" s="8"/>
      <c r="E57" s="8"/>
      <c r="F57" s="8"/>
      <c r="H57" s="8"/>
      <c r="I57" s="8"/>
      <c r="J57" s="8"/>
      <c r="K57" s="8"/>
    </row>
    <row r="58" spans="1:11">
      <c r="A58" s="8"/>
      <c r="B58" s="8"/>
      <c r="C58" s="8"/>
      <c r="E58" s="8"/>
      <c r="F58" s="8"/>
      <c r="H58" s="8"/>
      <c r="I58" s="8"/>
      <c r="J58" s="8"/>
      <c r="K58" s="8"/>
    </row>
    <row r="59" spans="1:11">
      <c r="A59" s="8"/>
      <c r="B59" s="8"/>
      <c r="C59" s="8"/>
      <c r="E59" s="8"/>
      <c r="F59" s="8"/>
      <c r="H59" s="8"/>
      <c r="I59" s="8"/>
      <c r="J59" s="8"/>
      <c r="K59" s="8"/>
    </row>
    <row r="60" spans="1:11">
      <c r="A60" s="8"/>
      <c r="B60" s="8"/>
      <c r="C60" s="8"/>
      <c r="E60" s="8"/>
      <c r="F60" s="8"/>
      <c r="H60" s="8"/>
      <c r="I60" s="8"/>
      <c r="J60" s="7"/>
      <c r="K60" s="8"/>
    </row>
    <row r="61" spans="1:11">
      <c r="A61" s="8"/>
      <c r="B61" s="8"/>
      <c r="C61" s="8"/>
      <c r="E61" s="8"/>
      <c r="F61" s="8"/>
      <c r="H61" s="8"/>
      <c r="I61" s="8"/>
      <c r="J61" s="7"/>
      <c r="K61" s="8"/>
    </row>
    <row r="62" spans="1:11">
      <c r="A62" s="8"/>
      <c r="B62" s="8"/>
      <c r="C62" s="8"/>
      <c r="E62" s="8"/>
      <c r="F62" s="8"/>
      <c r="H62" s="8"/>
      <c r="I62" s="8"/>
      <c r="J62" s="7"/>
      <c r="K62" s="8"/>
    </row>
    <row r="63" spans="1:11">
      <c r="A63" s="8"/>
      <c r="B63" s="8"/>
      <c r="C63" s="8"/>
      <c r="E63" s="8"/>
      <c r="F63" s="8"/>
      <c r="H63" s="8"/>
      <c r="I63" s="8"/>
      <c r="J63" s="7"/>
      <c r="K63" s="8"/>
    </row>
    <row r="64" spans="1:11">
      <c r="A64" s="8"/>
      <c r="B64" s="8"/>
      <c r="C64" s="8"/>
      <c r="E64" s="8"/>
      <c r="F64" s="8"/>
      <c r="H64" s="8"/>
      <c r="I64" s="8"/>
      <c r="J64" s="8"/>
      <c r="K64" s="8"/>
    </row>
    <row r="65" spans="1:11">
      <c r="A65" s="8"/>
      <c r="B65" s="8"/>
      <c r="C65" s="8"/>
      <c r="E65" s="8"/>
      <c r="F65" s="8"/>
      <c r="H65" s="8"/>
      <c r="I65" s="8"/>
      <c r="J65" s="7"/>
      <c r="K65" s="8"/>
    </row>
    <row r="66" spans="1:11">
      <c r="A66" s="8"/>
      <c r="B66" s="8"/>
      <c r="C66" s="8"/>
      <c r="E66" s="8"/>
      <c r="F66" s="8"/>
      <c r="H66" s="8"/>
      <c r="I66" s="8"/>
      <c r="J66" s="7"/>
      <c r="K66" s="8"/>
    </row>
    <row r="67" spans="1:11">
      <c r="A67" s="8"/>
      <c r="B67" s="8"/>
      <c r="C67" s="8"/>
      <c r="E67" s="8"/>
      <c r="F67" s="8"/>
      <c r="H67" s="8"/>
      <c r="I67" s="8"/>
      <c r="J67" s="7"/>
      <c r="K67" s="8"/>
    </row>
    <row r="68" spans="1:11">
      <c r="A68" s="8"/>
      <c r="B68" s="8"/>
      <c r="C68" s="8"/>
      <c r="E68" s="8"/>
      <c r="F68" s="8"/>
      <c r="H68" s="8"/>
      <c r="I68" s="8"/>
      <c r="J68" s="7"/>
      <c r="K68" s="8"/>
    </row>
    <row r="69" spans="1:11">
      <c r="A69" s="8"/>
      <c r="B69" s="8"/>
      <c r="C69" s="8"/>
      <c r="E69" s="8"/>
      <c r="F69" s="8"/>
      <c r="H69" s="8"/>
      <c r="I69" s="8"/>
      <c r="J69" s="7"/>
      <c r="K69" s="8"/>
    </row>
    <row r="70" spans="1:11">
      <c r="A70" s="8"/>
      <c r="B70" s="8"/>
      <c r="C70" s="8"/>
      <c r="E70" s="8"/>
      <c r="F70" s="8"/>
      <c r="H70" s="8"/>
      <c r="I70" s="8"/>
      <c r="J70" s="7"/>
      <c r="K70" s="8"/>
    </row>
    <row r="71" spans="1:11">
      <c r="A71" s="8"/>
      <c r="B71" s="8"/>
      <c r="C71" s="8"/>
      <c r="E71" s="8"/>
      <c r="F71" s="8"/>
      <c r="H71" s="8"/>
      <c r="I71" s="8"/>
      <c r="J71" s="8"/>
      <c r="K71" s="8"/>
    </row>
    <row r="72" spans="1:11">
      <c r="A72" s="8"/>
      <c r="B72" s="8"/>
      <c r="C72" s="8"/>
      <c r="E72" s="8"/>
      <c r="F72" s="8"/>
      <c r="H72" s="8"/>
      <c r="I72" s="8"/>
      <c r="J72" s="4"/>
      <c r="K72" s="8"/>
    </row>
    <row r="73" spans="1:11">
      <c r="A73" s="8"/>
      <c r="B73" s="8"/>
      <c r="C73" s="8"/>
      <c r="E73" s="8"/>
      <c r="F73" s="8"/>
      <c r="H73" s="8"/>
      <c r="I73" s="8"/>
      <c r="J73" s="4"/>
      <c r="K73" s="8"/>
    </row>
    <row r="74" spans="1:11">
      <c r="A74" s="8"/>
      <c r="B74" s="8"/>
      <c r="C74" s="8"/>
      <c r="E74" s="8"/>
      <c r="F74" s="8"/>
      <c r="H74" s="8"/>
      <c r="I74" s="8"/>
      <c r="J74" s="4"/>
      <c r="K74" s="8"/>
    </row>
    <row r="75" spans="1:11">
      <c r="A75" s="8"/>
      <c r="B75" s="8"/>
      <c r="C75" s="8"/>
      <c r="E75" s="8"/>
      <c r="F75" s="8"/>
      <c r="H75" s="8"/>
      <c r="I75" s="8"/>
      <c r="J75" s="4"/>
      <c r="K75" s="8"/>
    </row>
    <row r="76" spans="1:11">
      <c r="A76" s="8"/>
      <c r="B76" s="8"/>
      <c r="C76" s="8"/>
      <c r="E76" s="8"/>
      <c r="F76" s="8"/>
      <c r="H76" s="8"/>
      <c r="I76" s="8"/>
      <c r="J76" s="4"/>
      <c r="K76" s="8"/>
    </row>
    <row r="77" spans="1:11">
      <c r="A77" s="8"/>
      <c r="B77" s="8"/>
      <c r="C77" s="8"/>
      <c r="E77" s="8"/>
      <c r="F77" s="8"/>
      <c r="H77" s="8"/>
      <c r="I77" s="8"/>
      <c r="J77" s="4"/>
      <c r="K77" s="8"/>
    </row>
    <row r="78" spans="1:11">
      <c r="A78" s="8"/>
      <c r="B78" s="8"/>
      <c r="C78" s="8"/>
      <c r="E78" s="8"/>
      <c r="F78" s="8"/>
      <c r="H78" s="8"/>
      <c r="I78" s="8"/>
      <c r="J78" s="5"/>
      <c r="K78" s="8"/>
    </row>
    <row r="79" spans="1:11">
      <c r="A79" s="8"/>
      <c r="B79" s="8"/>
      <c r="C79" s="8"/>
      <c r="E79" s="8"/>
      <c r="F79" s="8"/>
      <c r="H79" s="8"/>
      <c r="I79" s="8"/>
      <c r="J79" s="8"/>
      <c r="K79" s="8"/>
    </row>
    <row r="80" spans="1:11">
      <c r="A80" s="8"/>
      <c r="B80" s="8"/>
      <c r="C80" s="8"/>
      <c r="E80" s="8"/>
      <c r="F80" s="8"/>
      <c r="H80" s="8"/>
      <c r="I80" s="8"/>
      <c r="J80" s="4"/>
      <c r="K80" s="8"/>
    </row>
    <row r="81" spans="1:11">
      <c r="A81" s="8"/>
      <c r="B81" s="8"/>
      <c r="C81" s="8"/>
      <c r="E81" s="8"/>
      <c r="F81" s="8"/>
      <c r="H81" s="8"/>
      <c r="I81" s="8"/>
      <c r="J81" s="4"/>
      <c r="K81" s="8"/>
    </row>
    <row r="82" spans="1:11">
      <c r="A82" s="8"/>
      <c r="B82" s="8"/>
      <c r="C82" s="8"/>
      <c r="E82" s="8"/>
      <c r="F82" s="8"/>
      <c r="H82" s="8"/>
      <c r="I82" s="8"/>
      <c r="J82" s="4"/>
      <c r="K82" s="8"/>
    </row>
    <row r="83" spans="1:11">
      <c r="A83" s="8"/>
      <c r="B83" s="8"/>
      <c r="C83" s="8"/>
      <c r="E83" s="8"/>
      <c r="F83" s="8"/>
      <c r="H83" s="8"/>
      <c r="I83" s="8"/>
      <c r="J83" s="8"/>
      <c r="K83" s="8"/>
    </row>
    <row r="84" spans="1:11">
      <c r="A84" s="8"/>
      <c r="B84" s="8"/>
      <c r="C84" s="8"/>
      <c r="E84" s="8"/>
      <c r="F84" s="8"/>
      <c r="H84" s="8"/>
      <c r="I84" s="8"/>
      <c r="J84" s="8"/>
      <c r="K84" s="8"/>
    </row>
    <row r="85" spans="1:11">
      <c r="A85" s="8"/>
      <c r="B85" s="8"/>
      <c r="C85" s="8"/>
      <c r="E85" s="8"/>
      <c r="F85" s="8"/>
      <c r="H85" s="8"/>
      <c r="I85" s="8"/>
      <c r="J85" s="7"/>
      <c r="K85" s="8"/>
    </row>
    <row r="86" spans="1:11">
      <c r="A86" s="8"/>
      <c r="B86" s="8"/>
      <c r="C86" s="8"/>
      <c r="E86" s="8"/>
      <c r="F86" s="8"/>
      <c r="H86" s="8"/>
      <c r="I86" s="8"/>
      <c r="J86" s="8"/>
      <c r="K86" s="8"/>
    </row>
    <row r="87" spans="1:11">
      <c r="A87" s="8"/>
      <c r="B87" s="8"/>
      <c r="C87" s="8"/>
      <c r="E87" s="8"/>
      <c r="F87" s="8"/>
      <c r="H87" s="8"/>
      <c r="I87" s="8"/>
      <c r="J87" s="8"/>
      <c r="K87" s="8"/>
    </row>
    <row r="88" spans="1:11">
      <c r="A88" s="8"/>
      <c r="B88" s="8"/>
      <c r="C88" s="8"/>
      <c r="E88" s="8"/>
      <c r="F88" s="8"/>
      <c r="H88" s="8"/>
      <c r="I88" s="8"/>
      <c r="J88" s="8"/>
      <c r="K88" s="8"/>
    </row>
    <row r="89" spans="1:11">
      <c r="A89" s="8"/>
      <c r="B89" s="8"/>
      <c r="C89" s="8"/>
      <c r="E89" s="8"/>
      <c r="F89" s="8"/>
      <c r="H89" s="8"/>
      <c r="I89" s="8"/>
      <c r="J89" s="8"/>
      <c r="K89" s="8"/>
    </row>
    <row r="90" spans="1:11" ht="15">
      <c r="A90" s="8"/>
      <c r="B90" s="8"/>
      <c r="C90" s="8"/>
      <c r="E90" s="8"/>
      <c r="F90" s="8"/>
      <c r="H90" s="8"/>
      <c r="I90" s="8"/>
      <c r="J90" s="8"/>
      <c r="K90" s="8"/>
    </row>
    <row r="91" spans="1:11" ht="15">
      <c r="A91" s="8"/>
      <c r="B91" s="8"/>
      <c r="C91" s="8"/>
      <c r="E91" s="8"/>
      <c r="F91" s="8"/>
      <c r="H91" s="8"/>
      <c r="I91" s="8"/>
      <c r="J91" s="8"/>
      <c r="K91" s="8"/>
    </row>
    <row r="92" spans="1:11">
      <c r="A92" s="8"/>
      <c r="B92" s="8"/>
      <c r="C92" s="8"/>
      <c r="E92" s="8"/>
      <c r="F92" s="8"/>
      <c r="H92" s="8"/>
      <c r="I92" s="8"/>
      <c r="J92" s="8"/>
      <c r="K92" s="8"/>
    </row>
    <row r="93" spans="1:11">
      <c r="A93" s="8"/>
      <c r="B93" s="8"/>
      <c r="C93" s="8"/>
      <c r="E93" s="8"/>
      <c r="F93" s="8"/>
      <c r="H93" s="8"/>
      <c r="I93" s="8"/>
      <c r="J93" s="8"/>
      <c r="K93" s="8"/>
    </row>
  </sheetData>
  <mergeCells count="3">
    <mergeCell ref="A1:G1"/>
    <mergeCell ref="A3:G3"/>
    <mergeCell ref="A20:G20"/>
  </mergeCells>
  <hyperlinks>
    <hyperlink ref="C23" r:id="rId1" xr:uid="{00000000-0004-0000-0000-000001000000}"/>
    <hyperlink ref="C4" r:id="rId2" xr:uid="{00000000-0004-0000-0000-000004000000}"/>
    <hyperlink ref="C5" r:id="rId3" xr:uid="{00000000-0004-0000-0000-000005000000}"/>
    <hyperlink ref="C9" r:id="rId4" xr:uid="{00000000-0004-0000-0000-000007000000}"/>
    <hyperlink ref="C10" r:id="rId5" xr:uid="{00000000-0004-0000-0000-000008000000}"/>
    <hyperlink ref="C11" r:id="rId6" xr:uid="{00000000-0004-0000-0000-000009000000}"/>
    <hyperlink ref="C12" r:id="rId7" xr:uid="{00000000-0004-0000-0000-00000A000000}"/>
    <hyperlink ref="C13" r:id="rId8" xr:uid="{00000000-0004-0000-0000-00000B000000}"/>
    <hyperlink ref="C8" r:id="rId9" xr:uid="{00000000-0004-0000-0000-00000C000000}"/>
    <hyperlink ref="C7" r:id="rId10" xr:uid="{00000000-0004-0000-0000-00000D000000}"/>
    <hyperlink ref="C14" r:id="rId11" xr:uid="{00000000-0004-0000-0000-00000E000000}"/>
    <hyperlink ref="C15" r:id="rId12" xr:uid="{00000000-0004-0000-0000-00000F000000}"/>
    <hyperlink ref="C21" r:id="rId13" xr:uid="{00000000-0004-0000-0000-000010000000}"/>
    <hyperlink ref="C28" r:id="rId14" xr:uid="{00000000-0004-0000-0000-000012000000}"/>
    <hyperlink ref="C6" r:id="rId15" xr:uid="{00000000-0004-0000-0000-000006000000}"/>
    <hyperlink ref="C22" r:id="rId16" xr:uid="{00000000-0004-0000-0000-000000000000}"/>
    <hyperlink ref="I22" r:id="rId17" xr:uid="{7B5F140A-2784-41FF-925F-DD27F8AAD1D8}"/>
    <hyperlink ref="C24" r:id="rId18" xr:uid="{2C11D06C-6CAD-4441-B0D0-066D6F4B3A5A}"/>
    <hyperlink ref="I21" r:id="rId19" xr:uid="{598E074E-6DF4-41E0-892A-4855887D0136}"/>
    <hyperlink ref="C26" r:id="rId20" display="https://www.digikey.pt/pt/products/detail/adafruit-industries-llc/4681/12760934?gclsrc=aw.ds&amp;gad_source=1&amp;gad_campaignid=20195109022&amp;gbraid=0AAAAADrbLlgxTXNd55XvzpMqaTkQIXVkS&amp;gclid=Cj0KCQjwy_fOBhC6ARIsAHKFB78_GTSncxz-C9YanyU-nCsqDq_wSA-vFISengjB4r4WWXSSJKjETk4aAkqLEALw_wcB" xr:uid="{38CAAC7C-E7BA-4830-AD0F-2E0A4A880DAF}"/>
    <hyperlink ref="I24" r:id="rId21" xr:uid="{FFBD7D57-C8AF-4DD4-9342-182533AF695F}"/>
    <hyperlink ref="I25" r:id="rId22" xr:uid="{2C4F3CEE-0DD9-484B-9F90-22A5B8CBE6DD}"/>
    <hyperlink ref="C27" r:id="rId23" xr:uid="{5447EF00-CDD8-465A-88EA-0B24CDF4FC84}"/>
    <hyperlink ref="I27" r:id="rId24" display="https://www.digikey.pt/pt/products/detail/dfrobot/DFR0379/7087190?gclsrc=aw.ds&amp;gad_source=1&amp;gad_campaignid=20195109022&amp;gbraid=0AAAAADrbLlgxTXNd55XvzpMqaTkQIXVkS&amp;gclid=Cj0KCQjwy_fOBhC6ARIsAHKFB7_lIGUu85gc7rfOqKawnh3LZRxTaAb7rU0vgZISkHS9lz8j-WGQ_fwaAqSDEALw_wcB" xr:uid="{C871726F-327D-41F6-A49C-FDFAE55BDE2E}"/>
    <hyperlink ref="C25" r:id="rId25" xr:uid="{0446DA53-57B8-4BAD-919B-8EBD851391AF}"/>
    <hyperlink ref="I26" r:id="rId26" xr:uid="{5EA67BF0-6409-456E-8D2A-8FF83DEA4458}"/>
    <hyperlink ref="I29" r:id="rId27" xr:uid="{391ED87F-2B0D-4AB0-A213-D4CBEB84D063}"/>
    <hyperlink ref="C29" r:id="rId28" xr:uid="{D52A0475-164D-4BE8-ADBE-9F3137B64528}"/>
    <hyperlink ref="I28" r:id="rId29" display="https://www.digikey.pt/en/products/detail/tensility-international-corp/30-02856/24671327?gclsrc=aw.ds&amp;gad_source=1&amp;gad_campaignid=20195109022&amp;gbraid=0AAAAADrbLlgxTXNd55XvzpMqaTkQIXVkS&amp;gclid=Cj0KCQjwy_fOBhC6ARIsAHKFB7_9D2accm3odvjvZDy9C5YPZdzAt6h4sVDywd2wk-PjAesoENKVJo4aAnWhEALw_wcB" xr:uid="{E61DEBF0-A43E-4016-A8E2-6121CC250370}"/>
  </hyperlinks>
  <pageMargins left="0.75" right="0.75" top="1" bottom="1" header="0.5" footer="0.5"/>
  <pageSetup paperSize="9" orientation="portrait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2025-04-02T13:03:24Z</dcterms:created>
  <dcterms:modified xsi:type="dcterms:W3CDTF">2026-04-14T15:31:24Z</dcterms:modified>
  <cp:category/>
  <cp:contentStatus/>
</cp:coreProperties>
</file>