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imonniedergriese/Downloads/"/>
    </mc:Choice>
  </mc:AlternateContent>
  <xr:revisionPtr revIDLastSave="0" documentId="13_ncr:1_{068D3B69-765B-B740-8F9B-F7587E2E34B7}" xr6:coauthVersionLast="47" xr6:coauthVersionMax="47" xr10:uidLastSave="{00000000-0000-0000-0000-000000000000}"/>
  <bookViews>
    <workbookView xWindow="0" yWindow="600" windowWidth="28800" windowHeight="15920" tabRatio="186" xr2:uid="{00000000-000D-0000-FFFF-FFFF00000000}"/>
  </bookViews>
  <sheets>
    <sheet name="Components and Materia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5" i="1"/>
  <c r="F18" i="1"/>
  <c r="F13" i="1"/>
  <c r="F8" i="1"/>
  <c r="F6" i="1"/>
  <c r="F25" i="1"/>
  <c r="F26" i="1"/>
  <c r="F31" i="1"/>
  <c r="F11" i="1"/>
  <c r="F5" i="1"/>
  <c r="F7" i="1"/>
  <c r="F9" i="1"/>
  <c r="F10" i="1"/>
  <c r="F12" i="1"/>
  <c r="F14" i="1"/>
  <c r="F16" i="1"/>
  <c r="F17" i="1"/>
  <c r="F4" i="1"/>
  <c r="F22" i="1" l="1"/>
  <c r="G16" i="1"/>
  <c r="F24" i="1" l="1"/>
  <c r="F36" i="1" s="1"/>
  <c r="F37" i="1" s="1"/>
</calcChain>
</file>

<file path=xl/sharedStrings.xml><?xml version="1.0" encoding="utf-8"?>
<sst xmlns="http://schemas.openxmlformats.org/spreadsheetml/2006/main" count="139" uniqueCount="129">
  <si>
    <t>List of Components and Materials</t>
  </si>
  <si>
    <t>Component</t>
  </si>
  <si>
    <t>Model</t>
  </si>
  <si>
    <t>Link</t>
  </si>
  <si>
    <t>Unit Price (€) (VAT Included)</t>
  </si>
  <si>
    <t>Quantity</t>
  </si>
  <si>
    <t>Total Price (€)</t>
  </si>
  <si>
    <t>Weight (kg/g)</t>
  </si>
  <si>
    <t>Notes</t>
  </si>
  <si>
    <t>Alternative Suppliers Links</t>
  </si>
  <si>
    <t>Materials</t>
  </si>
  <si>
    <t>Cork</t>
  </si>
  <si>
    <t xml:space="preserve">Cork insulation GO4CORK </t>
  </si>
  <si>
    <t>https://www.leroymerlin.pt/produtos/isolamento-de-cortica-go4cork-pure-10mm-1m2-pack-4-un-17845415.html</t>
  </si>
  <si>
    <t>1.33Kg x 11</t>
  </si>
  <si>
    <t>10MM 0.5mx0.5m</t>
  </si>
  <si>
    <t>wooden framing</t>
  </si>
  <si>
    <t>Planed wooden slat WHITE CASQUINHA</t>
  </si>
  <si>
    <t>https://www.leroymerlin.pt/produtos/ripa-de-madeira-aplainada-casquinha-branca-27x27x2400mm-14125664.html</t>
  </si>
  <si>
    <t>27X27X2400mm</t>
  </si>
  <si>
    <t>Screws</t>
  </si>
  <si>
    <t>SPAX Screws</t>
  </si>
  <si>
    <t>https://www.leroymerlin.pt/produtos/200-parafusos-4x60mm-spax-14677572.html</t>
  </si>
  <si>
    <t>4x60mm</t>
  </si>
  <si>
    <t>Hemp</t>
  </si>
  <si>
    <t>Hemp Granules 15</t>
  </si>
  <si>
    <t>https://datapixel.pt/loja/construcao/rebocos/isolamento/granulado-de-canhamo-15-saco-105-kg/</t>
  </si>
  <si>
    <t>10.5Kg</t>
  </si>
  <si>
    <t>Wooden Shell</t>
  </si>
  <si>
    <t>Plywood Interior Poplar B/BB</t>
  </si>
  <si>
    <t>https://www.tosize.pt/en-pt/plywood-interior-poplar-b-bb?thickness=120</t>
  </si>
  <si>
    <t>4mm 220cmx110cm</t>
  </si>
  <si>
    <t>L-brackets</t>
  </si>
  <si>
    <t>Wide Square k2</t>
  </si>
  <si>
    <t>https://www.leroymerlin.pt/produtos/esquadro-largo-40x40x40mm-k2-14608041.html</t>
  </si>
  <si>
    <t xml:space="preserve"> Wood Glue</t>
  </si>
  <si>
    <t>Pattex Wood Glue</t>
  </si>
  <si>
    <t>https://www.leroymerlin.pt/produtos/cola-para-madeira-pattex-750gr-16766995.html</t>
  </si>
  <si>
    <t>750g</t>
  </si>
  <si>
    <t>wooden floor</t>
  </si>
  <si>
    <t>Birch Plywood Board</t>
  </si>
  <si>
    <t>https://www.leroymerlin.pt/produtos/placa-de-contraplacado-de-betula-es-18-mm-x-148-x-60-cm-84001576.html</t>
  </si>
  <si>
    <t>18 mm x 148 x 60 cm</t>
  </si>
  <si>
    <t>5cm  120cmx200cm / free shipping</t>
  </si>
  <si>
    <t>frame for the seating area</t>
  </si>
  <si>
    <t xml:space="preserve">Birch Plywood Board </t>
  </si>
  <si>
    <t xml:space="preserve">Galaxy Tab A9 </t>
  </si>
  <si>
    <t>https://www.worten.pt/produtos/tablet-samsung-galaxy-tab-a9-8-7-64-gb-4-gb-ram-wi-fi-4g-grafite-7935304</t>
  </si>
  <si>
    <t>524g</t>
  </si>
  <si>
    <t>outside panels</t>
  </si>
  <si>
    <t>Shipping for (leroymerlin)</t>
  </si>
  <si>
    <t>Shipping for (tosize)</t>
  </si>
  <si>
    <t>Total</t>
  </si>
  <si>
    <t>Electrical Components</t>
  </si>
  <si>
    <t>Microcontroller</t>
  </si>
  <si>
    <t>ESP32-S3-WROOM-1-N16R8 - Development</t>
  </si>
  <si>
    <t>https://mauser.pt/095-8559/esp32-s3-wroom-1-n16r8-placa-de-desenvolvimento-com-esp32</t>
  </si>
  <si>
    <t>https://mauser.pt/096-8744/modulo-esp32-wroom-nodemcu-wifi-cp2102</t>
  </si>
  <si>
    <t>LED light‑strip</t>
  </si>
  <si>
    <t>RGB LED Strip Light 300leds SMD5050</t>
  </si>
  <si>
    <t>https://www.worten.pt/produtos/fita-led-rgb-12v-dc-smd5050-60led-m-5m-ip20-largura-10mm-corte-5cm-rgb-ledkia-mrkean-8445044142798</t>
  </si>
  <si>
    <t>https://www.botnroll.com/en/non-addressable-multi-color/4250-rgb-led-strip-light-300leds-smd5050-flexible-ip20-5m-12v.html</t>
  </si>
  <si>
    <t>Speaker</t>
  </si>
  <si>
    <t>N Channel Mosfet Transistor</t>
  </si>
  <si>
    <t>https://www.worten.pt/produtos/10o-irlz44n-irlz44-irlz44npbf-n-channel-mosfet-transistor-47a-55v-47-amp-55-volts-potencia-mosfets-transistor-to-220-db-aquaforge-mrkean-3663692037500</t>
  </si>
  <si>
    <t>https://mauser.pt/002-1190/transistor-irlz44n</t>
  </si>
  <si>
    <t xml:space="preserve">Resistor </t>
  </si>
  <si>
    <t>Ohm Resistor</t>
  </si>
  <si>
    <t>https://www.worten.pt/produtos/50-pecas-3296w-100-200-500-1k-2k-5k-10k-20k-100k-500k-ohm-resistor-ajustavel-sunflare-mrkean-8331410707145</t>
  </si>
  <si>
    <t>https://mauser.pt/104-7244/resistencia-de-filme-metalico-1kr-1w-5-4x10mm</t>
  </si>
  <si>
    <t>Light sensor</t>
  </si>
  <si>
    <t>BH1750FVI light intensity illumination</t>
  </si>
  <si>
    <t>https://www.digikey.pt/pt/products/detail/adafruit-industries-llc/4681/12760934?gclsrc=aw.ds&amp;gad_source=1&amp;gad_campaignid=20195109022&amp;gbraid=0AAAAADrbLlgxTXNd55XvzpMqaTkQIXVkS&amp;gclid=Cj0KCQjwy_fOBhC6ARIsAHKFB78_GTSncxz-C9YanyU-nCsqDq_wSA-vFISengjB4r4WWXSSJKjETk4aAkqLEALw_wcB</t>
  </si>
  <si>
    <t>https://mauser.pt/095-0285/dfrobot-sen0097-modulo-sensor-de-iluminancia-digital-i2c-bh1750</t>
  </si>
  <si>
    <t>Buck Converter</t>
  </si>
  <si>
    <t>LM2596 Adjustable Buck Converter</t>
  </si>
  <si>
    <t>https://mauser.pt/095-5668/conversor-step-down-ajustavel-lm2596-1-2-37v-20w-3a</t>
  </si>
  <si>
    <t>22g</t>
  </si>
  <si>
    <t>https://www.digikey.pt/pt/products/detail/dfrobot/DFR0379/7087190?gclsrc=aw.ds&amp;gad_source=1&amp;gad_campaignid=20195109022&amp;gbraid=0AAAAADrbLlgxTXNd55XvzpMqaTkQIXVkS&amp;gclid=Cj0KCQjwy_fOBhC6ARIsAHKFB7_lIGUu85gc7rfOqKawnh3LZRxTaAb7rU0vgZISkHS9lz8j-WGQ_fwaAqSDEALw_wcB</t>
  </si>
  <si>
    <t>Wire</t>
  </si>
  <si>
    <t>Red/Black Column Wire</t>
  </si>
  <si>
    <t>https://mauser.pt/016-0255/fio-de-coluna-vermelho-preto-2x0-75mm-cca-10m</t>
  </si>
  <si>
    <t>2x0.75mm²</t>
  </si>
  <si>
    <t>https://www.digikey.pt/en/products/detail/tensility-international-corp/30-02856/24671327?gclsrc=aw.ds&amp;gad_source=1&amp;gad_campaignid=20195109022&amp;gbraid=0AAAAADrbLlgxTXNd55XvzpMqaTkQIXVkS&amp;gclid=Cj0KCQjwy_fOBhC6ARIsAHKFB7_9D2accm3odvjvZDy9C5YPZdzAt6h4sVDywd2wk-PjAesoENKVJo4aAnWhEALw_wcB</t>
  </si>
  <si>
    <t>Power Supply</t>
  </si>
  <si>
    <t>Power Supper 12V 5A</t>
  </si>
  <si>
    <t>https://mauser.pt/035-2830/fonte-de-alimentacao-12vdc-5-0a-60w-5-5x2-1mm</t>
  </si>
  <si>
    <t>https://www.thomann.pt/rockpower_nt_12_power_supply_adapter.htm?gad_source=1&amp;gad_campaignid=21043021090&amp;gbraid=0AAAAADuDMCUVzA24W4VPk0MFIGjwb6JVl&amp;gclid=Cj0KCQjwy_fOBhC6ARIsAHKFB7_ORf-cDBW3saqcpEhQb6QlEJ2N6DQRsC4daON4QN_PhrdVbR3XXRUaApQLEALw_wcB</t>
  </si>
  <si>
    <t>shipping  for (DigiKey)</t>
  </si>
  <si>
    <t>shipping for(Mauser)</t>
  </si>
  <si>
    <t>(Worten) free shipping</t>
  </si>
  <si>
    <t>Total elec. price</t>
  </si>
  <si>
    <t>Total price all comp.</t>
  </si>
  <si>
    <t>https://casapeixoto.pt/construcao/isolamentos-e-impermeabilizacao/placas-naturais/36390-acc-placas-isolmur100-500x500x10mm-1m2-isolamento-acustic</t>
  </si>
  <si>
    <t>https://casapeixoto.pt/madeiras/barrotes-e-ripas/barrotes-madeira/12453-viga-pinho-nordico-aplainado-27x27x2400-mm?gpsh&amp;gad_source=1&amp;gad_campaignid=20347800857&amp;gbraid=0AAAAABl8tJ0E31wr85iJe6h2pBZU5p1i7&amp;gclid=EAIaIQobChMIvvWY5MKOlAMV4T0GAB1dIjmhEAQYBCABEgJczfD_BwE</t>
  </si>
  <si>
    <t>https://www.kuantokusta.pt/p/4579081/spax-200-parafusos-4x60mm?utm_source=google&amp;utm_medium=cpc&amp;utm_campaign=%7Bcampaign%7D&amp;utm_content=pmax&amp;gad_source=1&amp;gad_campaignid=20231853567&amp;gbraid=0AAAAADp2bx6LKdF2D8Cl3lUK51Vh8NguA&amp;gclid=EAIaIQobChMIkp-rhsOOlAMVo0NBAh0xvwmXEAQYAiABEgK6T_D_BwE</t>
  </si>
  <si>
    <t>https://maderterraneo.com/pt/producto/tablero-contrachapado-de-abedul-bb-cp-fenolico?attribute_mm=4&amp;srsltid=AfmBOopoEv7kpZ7q_mhj2Vpa4300tGCEYfbPlECBhtLUSsPNz_zfdYdIWGE</t>
  </si>
  <si>
    <t>https://macovex.pt/esquadro-largo-cqfd-40x40x40mm?gad_source=1&amp;gad_campaignid=21642944101&amp;gbraid=0AAAAADxWJS7UqQGDGnYcp2qoniw8BojWa&amp;gclid=EAIaIQobChMIysyB9cSOlAMVPqn9BR0sTC25EAQYAyABEgKXcvD_BwE</t>
  </si>
  <si>
    <t>https://madeirasleiria.pt/produtos/placas/contraplacado/contraplacado-maritimo-18mm/?https://madeirasleiria.pt/produtos/?utm_source=google&amp;utm_medium=cpc&amp;utm_campaign=campanha_produtos_madeiras&amp;utm_id=ML2026&amp;utm_term=madeira_construcao&amp;utm_content=anuncio_stock&amp;gad_source=1&amp;gad_campaignid=23677051089&amp;gbraid=0AAAAADnnK0rBSqqIaA99BM6Z-c6MkbGMf&amp;gclid=EAIaIQobChMIupua0cWOlAMVzltBAh2M6DR7EAQYAyABEgIJP_D_BwE</t>
  </si>
  <si>
    <t>https://www.staples.pt/pt/pt/samsung-tablet-galaxy-tab-a9-wi-fi-8-7-mediatek-octa-core-64-gb-rom-cinzento-885147?gad_source=1&amp;gad_campaignid=17339195164&amp;gbraid=0AAAAAD-UWzChDM9WOFif4Tx_xeHw2umyw&amp;gclid=EAIaIQobChMI9o6Ct8eOlAMVWPt5BB0Rrg29EAQYAiABEgKI_PD_BwE</t>
  </si>
  <si>
    <t>tablet</t>
  </si>
  <si>
    <t>tablet holder</t>
  </si>
  <si>
    <t>Door</t>
  </si>
  <si>
    <t>https://www.leroymerlin.pt/produtos/dobradica-de-rolamento-100-81973099.html?utm_source=google&amp;utm_medium=cpc&amp;utm_campaign=pmax-shopping-ao_ferragens_ao_google&amp;utm_content=1p&amp;utm_term=&amp;placement=&amp;gad_source=1&amp;gad_campaignid=17567182923&amp;gbraid=0AAAAAoLk9FV9pV_joxTVnDXcA_7JJ9f0F&amp;gclid=EAIaIQobChMIlba0-ceOlAMV0PZ5BB2EHyxeEAQYBCABEgL-qfD_BwE</t>
  </si>
  <si>
    <t>Dobradiça de rolamento 100</t>
  </si>
  <si>
    <t>https://www.fruugo.pt/4-polegadas-100mm-heavy-duty-rolamento-de-esferas-aco-inoxidavel-cromado-butt-dobradicas-de-porta-para-madeira-interna-1-pares/p-481065078-1000375494?language=pt&amp;ac=google&amp;utm_source=google&amp;utm_medium=paid&amp;asc=pmax&amp;gad_source=1&amp;gad_campaignid=21177057069&amp;gbraid=0AAAAADpXug3uqZ_TDflUIbZGgV28eqRiE&amp;gclid=EAIaIQobChMI6N2fsciOlAMVFMl5BB31ABeWEAQYCiABEgJFI_D_BwE</t>
  </si>
  <si>
    <t>https://www.worten.pt/produtos/suporte-durable-893323-mrkean-4005546979670</t>
  </si>
  <si>
    <t>Suporte DURABLE 893323</t>
  </si>
  <si>
    <t>https://www.manutan.pt/pt/map/suporte-de-parede-durable-para-tablet-a758840?srsltid=AfmBOoqJqbi149ZL8f1tNm8o0fRw-Y5ldrOyvxWW2xu_VNtomY1X4adEkIM</t>
  </si>
  <si>
    <t>https://www.leroymerlin.pt/produtos/bloco-de-canhamo-blocan-10-60x30x10-cm-95505952.html</t>
  </si>
  <si>
    <t>https://texland.pt/products/tecido-para-sofas-e-cadeiras-stell-laranja?variant=55307130896719&amp;country=PT&amp;currency=EUR&amp;utm_medium=product_sync&amp;utm_source=google&amp;utm_content=sag_organic&amp;utm_campaign=sag_organic&amp;gad_source=1&amp;gad_campaignid=21957755493&amp;gbraid=0AAAAABwBbjbsth8-hjP0jUwAZc8wt26Wu&amp;gclid=EAIaIQobChMIzOSjzsuOlAMV0aj9BR2s7AqbEAQYAyABEgL-2vD_BwE</t>
  </si>
  <si>
    <t>https://lojatecidos.com/collections/tecidos-estofar-sofa/products/estofamento-emil-cinza</t>
  </si>
  <si>
    <t>Soft seating area pillowcase</t>
  </si>
  <si>
    <t>Tecido para Sofás e Cadeiras</t>
  </si>
  <si>
    <t>Soft seating area cushion filling material</t>
  </si>
  <si>
    <t>https://feiradostecidos.com/products/flocos-de-espuma-branco-enchimento?variant=33075122929744&amp;country=PT&amp;currency=EUR&amp;utm_medium=product_sync&amp;utm_source=google&amp;utm_content=sag_organic&amp;utm_campaign=sag_organic&amp;utm_campaign=gs-2021-09-16&amp;utm_source=google&amp;utm_medium=smart_campaign&amp;gad_source=1&amp;gad_campaignid=17508747282&amp;gbraid=0AAAAABtpQlFy6Bz2Gue8cjdOyHjKNVPGF&amp;gclid=EAIaIQobChMIhJO595mQlAMVmK6DBx14BgPkEAQYASABEgKq5vD_BwE</t>
  </si>
  <si>
    <t>1kg / free shipping</t>
  </si>
  <si>
    <t>Flocos de Espuma - Branco</t>
  </si>
  <si>
    <t>https://100metros.pt/produto/flocos-de-espuma-poliuretano/</t>
  </si>
  <si>
    <t>https://evolt.pt/produto/pla-goprint-1kg-white-sakata-3d/</t>
  </si>
  <si>
    <t>PLA GO&amp;PRINT 1kg White – SAKATA 3D</t>
  </si>
  <si>
    <t>https://reprap.pt/loja/produto/?id=3799&amp;nome=PLA+Mais+Smart+Print+-+1.75mm+1Kg+-+Branco</t>
  </si>
  <si>
    <t>free shipping</t>
  </si>
  <si>
    <t>https://mauser.pt/091-0382/fonestar-gat-801-altifalante-de-embutir-p-linha-de-100v-10-5w-rms-228mm-205mm</t>
  </si>
  <si>
    <t>Fonestar GAT-801</t>
  </si>
  <si>
    <t>Hinges Door</t>
  </si>
  <si>
    <t>https://www.kuantokusta.pt/p/1716986/fonestar-altifalante-de-tecto-10w-gat-801</t>
  </si>
  <si>
    <t>https://www.worten.pt/produtos/cola-para-madeira-pattex-750g-mrkean-4015000414906</t>
  </si>
  <si>
    <t xml:space="preserve">Transistor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</si>
</sst>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0\ [$€-816]"/>
    <numFmt numFmtId="166" formatCode="#,##0.00\ [$€-46E]"/>
    <numFmt numFmtId="167" formatCode="#,##0.00\ [$€-80C]"/>
    <numFmt numFmtId="168" formatCode="_ [$€-2]\ * #,##0.00_ ;_ [$€-2]\ * \-#,##0.00_ ;_ [$€-2]\ * &quot;-&quot;??_ ;_ @_ "/>
    <numFmt numFmtId="169" formatCode="#,##0.00\ [$€-40C]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1414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0" applyNumberFormat="1"/>
    <xf numFmtId="0" fontId="6" fillId="5" borderId="1" xfId="4"/>
    <xf numFmtId="2" fontId="6" fillId="5" borderId="1" xfId="4" applyNumberFormat="1"/>
    <xf numFmtId="2" fontId="6" fillId="5" borderId="1" xfId="4" applyNumberFormat="1" applyAlignment="1">
      <alignment vertical="center" wrapText="1"/>
    </xf>
    <xf numFmtId="0" fontId="6" fillId="5" borderId="1" xfId="4" applyAlignment="1">
      <alignment horizontal="center"/>
    </xf>
    <xf numFmtId="0" fontId="6" fillId="5" borderId="1" xfId="4" applyAlignme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5" fillId="4" borderId="0" xfId="3"/>
    <xf numFmtId="0" fontId="3" fillId="6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6" fillId="5" borderId="1" xfId="4" applyNumberFormat="1" applyAlignment="1">
      <alignment horizontal="center"/>
    </xf>
    <xf numFmtId="0" fontId="4" fillId="3" borderId="0" xfId="2"/>
    <xf numFmtId="0" fontId="7" fillId="6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4" fillId="3" borderId="0" xfId="2" applyAlignment="1"/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167" fontId="0" fillId="0" borderId="0" xfId="0" applyNumberFormat="1"/>
    <xf numFmtId="167" fontId="8" fillId="0" borderId="0" xfId="0" applyNumberFormat="1" applyFont="1"/>
    <xf numFmtId="0" fontId="2" fillId="0" borderId="0" xfId="1" applyAlignment="1"/>
    <xf numFmtId="168" fontId="0" fillId="0" borderId="0" xfId="0" applyNumberFormat="1"/>
    <xf numFmtId="169" fontId="8" fillId="0" borderId="0" xfId="0" applyNumberFormat="1" applyFont="1" applyAlignment="1">
      <alignment horizontal="center"/>
    </xf>
    <xf numFmtId="0" fontId="4" fillId="3" borderId="0" xfId="2" applyAlignment="1">
      <alignment horizontal="center" vertical="center"/>
    </xf>
    <xf numFmtId="0" fontId="4" fillId="3" borderId="0" xfId="2" applyAlignment="1"/>
    <xf numFmtId="0" fontId="5" fillId="4" borderId="1" xfId="3" applyBorder="1" applyAlignment="1">
      <alignment horizontal="center"/>
    </xf>
    <xf numFmtId="0" fontId="5" fillId="4" borderId="1" xfId="3" applyBorder="1" applyAlignment="1"/>
  </cellXfs>
  <cellStyles count="5">
    <cellStyle name="Berechnung" xfId="4" builtinId="22"/>
    <cellStyle name="Gut" xfId="2" builtinId="26"/>
    <cellStyle name="Link" xfId="1" builtinId="8"/>
    <cellStyle name="Neutral" xfId="3" builtinId="2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gikey.pt/pt/products/detail/adafruit-industries-llc/4681/12760934?gclsrc=aw.ds&amp;gad_source=1&amp;gad_campaignid=20195109022&amp;gbraid=0AAAAADrbLlgxTXNd55XvzpMqaTkQIXVkS&amp;gclid=Cj0KCQjwy_fOBhC6ARIsAHKFB78_GTSncxz-C9YanyU-nCsqDq_wSA-vFISengjB4r4WWXSSJKjETk4aAkqLEALw_wcB" TargetMode="External"/><Relationship Id="rId18" Type="http://schemas.openxmlformats.org/officeDocument/2006/relationships/hyperlink" Target="https://www.worten.pt/produtos/50-pecas-3296w-100-200-500-1k-2k-5k-10k-20k-100k-500k-ohm-resistor-ajustavel-sunflare-mrkean-8331410707145" TargetMode="External"/><Relationship Id="rId26" Type="http://schemas.openxmlformats.org/officeDocument/2006/relationships/hyperlink" Target="https://maderterraneo.com/pt/producto/tablero-contrachapado-de-abedul-bb-cp-fenolico?attribute_mm=4&amp;srsltid=AfmBOopoEv7kpZ7q_mhj2Vpa4300tGCEYfbPlECBhtLUSsPNz_zfdYdIWGE" TargetMode="External"/><Relationship Id="rId3" Type="http://schemas.openxmlformats.org/officeDocument/2006/relationships/hyperlink" Target="https://www.leroymerlin.pt/produtos/esquadro-largo-40x40x40mm-k2-14608041.html" TargetMode="External"/><Relationship Id="rId21" Type="http://schemas.openxmlformats.org/officeDocument/2006/relationships/hyperlink" Target="https://mauser.pt/035-2830/fonte-de-alimentacao-12vdc-5-0a-60w-5-5x2-1m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mauser.pt/095-8559/esp32-s3-wroom-1-n16r8-placa-de-desenvolvimento-com-esp32" TargetMode="External"/><Relationship Id="rId12" Type="http://schemas.openxmlformats.org/officeDocument/2006/relationships/hyperlink" Target="https://mauser.pt/096-8744/modulo-esp32-wroom-nodemcu-wifi-cp2102" TargetMode="External"/><Relationship Id="rId17" Type="http://schemas.openxmlformats.org/officeDocument/2006/relationships/hyperlink" Target="https://www.digikey.pt/pt/products/detail/dfrobot/DFR0379/7087190?gclsrc=aw.ds&amp;gad_source=1&amp;gad_campaignid=20195109022&amp;gbraid=0AAAAADrbLlgxTXNd55XvzpMqaTkQIXVkS&amp;gclid=Cj0KCQjwy_fOBhC6ARIsAHKFB7_lIGUu85gc7rfOqKawnh3LZRxTaAb7rU0vgZISkHS9lz8j-WGQ_fwaAqSDEALw_wcB" TargetMode="External"/><Relationship Id="rId25" Type="http://schemas.openxmlformats.org/officeDocument/2006/relationships/hyperlink" Target="https://casapeixoto.pt/madeiras/barrotes-e-ripas/barrotes-madeira/12453-viga-pinho-nordico-aplainado-27x27x2400-mm?gpsh&amp;gad_source=1&amp;gad_campaignid=20347800857&amp;gbraid=0AAAAABl8tJ0E31wr85iJe6h2pBZU5p1i7&amp;gclid=EAIaIQobChMIvvWY5MKOlAMV4T0GAB1dIjmhEAQYBCABEgJczfD_BwE" TargetMode="External"/><Relationship Id="rId33" Type="http://schemas.openxmlformats.org/officeDocument/2006/relationships/hyperlink" Target="https://madeirasleiria.pt/produtos/placas/contraplacado/contraplacado-maritimo-18mm/?https://madeirasleiria.pt/produtos/?utm_source=google&amp;utm_medium=cpc&amp;utm_campaign=campanha_produtos_madeiras&amp;utm_id=ML2026&amp;utm_term=madeira_construcao&amp;utm_content=anuncio_stock&amp;gad_source=1&amp;gad_campaignid=23677051089&amp;gbraid=0AAAAADnnK0rBSqqIaA99BM6Z-c6MkbGMf&amp;gclid=EAIaIQobChMIupua0cWOlAMVzltBAh2M6DR7EAQYAyABEgIJP_D_BwE" TargetMode="External"/><Relationship Id="rId2" Type="http://schemas.openxmlformats.org/officeDocument/2006/relationships/hyperlink" Target="https://www.leroymerlin.pt/produtos/ripa-de-madeira-aplainada-casquinha-branca-27x27x2400mm-14125664.html" TargetMode="External"/><Relationship Id="rId16" Type="http://schemas.openxmlformats.org/officeDocument/2006/relationships/hyperlink" Target="https://mauser.pt/095-5668/conversor-step-down-ajustavel-lm2596-1-2-37v-20w-3a" TargetMode="External"/><Relationship Id="rId20" Type="http://schemas.openxmlformats.org/officeDocument/2006/relationships/hyperlink" Target="https://www.thomann.pt/rockpower_nt_12_power_supply_adapter.htm?gad_source=1&amp;gad_campaignid=21043021090&amp;gbraid=0AAAAADuDMCUVzA24W4VPk0MFIGjwb6JVl&amp;gclid=Cj0KCQjwy_fOBhC6ARIsAHKFB7_ORf-cDBW3saqcpEhQb6QlEJ2N6DQRsC4daON4QN_PhrdVbR3XXRUaApQLEALw_wcB" TargetMode="External"/><Relationship Id="rId29" Type="http://schemas.openxmlformats.org/officeDocument/2006/relationships/hyperlink" Target="https://madeirasleiria.pt/produtos/placas/contraplacado/contraplacado-maritimo-18mm/?https://madeirasleiria.pt/produtos/?utm_source=google&amp;utm_medium=cpc&amp;utm_campaign=campanha_produtos_madeiras&amp;utm_id=ML2026&amp;utm_term=madeira_construcao&amp;utm_content=anuncio_stock&amp;gad_source=1&amp;gad_campaignid=23677051089&amp;gbraid=0AAAAADnnK0rBSqqIaA99BM6Z-c6MkbGMf&amp;gclid=EAIaIQobChMIupua0cWOlAMVzltBAh2M6DR7EAQYAyABEgIJP_D_BwE" TargetMode="External"/><Relationship Id="rId1" Type="http://schemas.openxmlformats.org/officeDocument/2006/relationships/hyperlink" Target="https://www.leroymerlin.pt/produtos/isolamento-de-cortica-go4cork-pure-10mm-1m2-pack-4-un-17845415.html" TargetMode="External"/><Relationship Id="rId6" Type="http://schemas.openxmlformats.org/officeDocument/2006/relationships/hyperlink" Target="https://www.worten.pt/produtos/tablet-samsung-galaxy-tab-a9-8-7-64-gb-4-gb-ram-wi-fi-4g-grafite-7935304" TargetMode="External"/><Relationship Id="rId11" Type="http://schemas.openxmlformats.org/officeDocument/2006/relationships/hyperlink" Target="https://www.worten.pt/produtos/10o-irlz44n-irlz44-irlz44npbf-n-channel-mosfet-transistor-47a-55v-47-amp-55-volts-potencia-mosfets-transistor-to-220-db-aquaforge-mrkean-3663692037500" TargetMode="External"/><Relationship Id="rId24" Type="http://schemas.openxmlformats.org/officeDocument/2006/relationships/hyperlink" Target="https://casapeixoto.pt/construcao/isolamentos-e-impermeabilizacao/placas-naturais/36390-acc-placas-isolmur100-500x500x10mm-1m2-isolamento-acustic" TargetMode="External"/><Relationship Id="rId32" Type="http://schemas.openxmlformats.org/officeDocument/2006/relationships/hyperlink" Target="https://www.leroymerlin.pt/produtos/placa-de-contraplacado-de-betula-es-18-mm-x-148-x-60-cm-84001576.html" TargetMode="External"/><Relationship Id="rId5" Type="http://schemas.openxmlformats.org/officeDocument/2006/relationships/hyperlink" Target="https://datapixel.pt/loja/construcao/rebocos/isolamento/granulado-de-canhamo-15-saco-105-kg/" TargetMode="External"/><Relationship Id="rId15" Type="http://schemas.openxmlformats.org/officeDocument/2006/relationships/hyperlink" Target="https://mauser.pt/104-7244/resistencia-de-filme-metalico-1kr-1w-5-4x10mm" TargetMode="External"/><Relationship Id="rId23" Type="http://schemas.openxmlformats.org/officeDocument/2006/relationships/hyperlink" Target="https://www.leroymerlin.pt/produtos/bloco-de-canhamo-blocan-10-60x30x10-cm-95505952.html" TargetMode="External"/><Relationship Id="rId28" Type="http://schemas.openxmlformats.org/officeDocument/2006/relationships/hyperlink" Target="https://www.leroymerlin.pt/produtos/200-parafusos-4x60mm-spax-14677572.html" TargetMode="External"/><Relationship Id="rId10" Type="http://schemas.openxmlformats.org/officeDocument/2006/relationships/hyperlink" Target="https://www.botnroll.com/en/non-addressable-multi-color/4250-rgb-led-strip-light-300leds-smd5050-flexible-ip20-5m-12v.html" TargetMode="External"/><Relationship Id="rId19" Type="http://schemas.openxmlformats.org/officeDocument/2006/relationships/hyperlink" Target="https://mauser.pt/095-0285/dfrobot-sen0097-modulo-sensor-de-iluminancia-digital-i2c-bh1750" TargetMode="External"/><Relationship Id="rId31" Type="http://schemas.openxmlformats.org/officeDocument/2006/relationships/hyperlink" Target="https://maderterraneo.com/pt/producto/tablero-contrachapado-de-abedul-bb-cp-fenolico?attribute_mm=4&amp;srsltid=AfmBOopoEv7kpZ7q_mhj2Vpa4300tGCEYfbPlECBhtLUSsPNz_zfdYdIWGE" TargetMode="External"/><Relationship Id="rId4" Type="http://schemas.openxmlformats.org/officeDocument/2006/relationships/hyperlink" Target="https://www.tosize.pt/en-pt/plywood-interior-poplar-b-bb?thickness=120" TargetMode="External"/><Relationship Id="rId9" Type="http://schemas.openxmlformats.org/officeDocument/2006/relationships/hyperlink" Target="https://www.worten.pt/produtos/fita-led-rgb-12v-dc-smd5050-60led-m-5m-ip20-largura-10mm-corte-5cm-rgb-ledkia-mrkean-8445044142798" TargetMode="External"/><Relationship Id="rId14" Type="http://schemas.openxmlformats.org/officeDocument/2006/relationships/hyperlink" Target="https://mauser.pt/002-1190/transistor-irlz44n" TargetMode="External"/><Relationship Id="rId22" Type="http://schemas.openxmlformats.org/officeDocument/2006/relationships/hyperlink" Target="https://www.digikey.pt/en/products/detail/tensility-international-corp/30-02856/24671327?gclsrc=aw.ds&amp;gad_source=1&amp;gad_campaignid=20195109022&amp;gbraid=0AAAAADrbLlgxTXNd55XvzpMqaTkQIXVkS&amp;gclid=Cj0KCQjwy_fOBhC6ARIsAHKFB7_9D2accm3odvjvZDy9C5YPZdzAt6h4sVDywd2wk-PjAesoENKVJo4aAnWhEALw_wcB" TargetMode="External"/><Relationship Id="rId27" Type="http://schemas.openxmlformats.org/officeDocument/2006/relationships/hyperlink" Target="https://www.leroymerlin.pt/produtos/cola-para-madeira-pattex-750gr-16766995.html" TargetMode="External"/><Relationship Id="rId30" Type="http://schemas.openxmlformats.org/officeDocument/2006/relationships/hyperlink" Target="https://www.tosize.pt/en-pt/plywood-interior-poplar-b-bb?thickness=120" TargetMode="External"/><Relationship Id="rId8" Type="http://schemas.openxmlformats.org/officeDocument/2006/relationships/hyperlink" Target="https://mauser.pt/016-0255/fio-de-coluna-vermelho-preto-2x0-75mm-cca-10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zoomScaleNormal="85" workbookViewId="0">
      <selection activeCell="M19" sqref="M19"/>
    </sheetView>
  </sheetViews>
  <sheetFormatPr baseColWidth="10" defaultColWidth="9.1640625" defaultRowHeight="15" x14ac:dyDescent="0.2"/>
  <cols>
    <col min="1" max="1" width="24.5" customWidth="1"/>
    <col min="2" max="2" width="29.83203125" customWidth="1"/>
    <col min="3" max="3" width="52.1640625" customWidth="1"/>
    <col min="4" max="4" width="18.6640625" customWidth="1"/>
    <col min="5" max="5" width="10" customWidth="1"/>
    <col min="6" max="6" width="22.33203125" customWidth="1"/>
    <col min="7" max="7" width="13" customWidth="1"/>
    <col min="8" max="8" width="31.5" customWidth="1"/>
    <col min="9" max="9" width="30.1640625" customWidth="1"/>
    <col min="10" max="11" width="25.83203125" bestFit="1" customWidth="1"/>
  </cols>
  <sheetData>
    <row r="1" spans="1:11" x14ac:dyDescent="0.2">
      <c r="A1" s="32" t="s">
        <v>0</v>
      </c>
      <c r="B1" s="33"/>
      <c r="C1" s="33"/>
      <c r="D1" s="33"/>
      <c r="E1" s="33"/>
      <c r="F1" s="33"/>
      <c r="G1" s="33"/>
      <c r="H1" s="19"/>
      <c r="I1" s="19"/>
      <c r="J1" s="23"/>
      <c r="K1" s="23"/>
    </row>
    <row r="2" spans="1:1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6" t="s">
        <v>8</v>
      </c>
      <c r="I2" s="20" t="s">
        <v>9</v>
      </c>
      <c r="J2" s="16" t="s">
        <v>4</v>
      </c>
      <c r="K2" s="16" t="s">
        <v>5</v>
      </c>
    </row>
    <row r="3" spans="1:11" x14ac:dyDescent="0.2">
      <c r="A3" s="34" t="s">
        <v>10</v>
      </c>
      <c r="B3" s="35"/>
      <c r="C3" s="35"/>
      <c r="D3" s="35"/>
      <c r="E3" s="35"/>
      <c r="F3" s="35"/>
      <c r="G3" s="35"/>
      <c r="H3" s="15"/>
      <c r="I3" s="15"/>
      <c r="J3" s="15"/>
      <c r="K3" s="15"/>
    </row>
    <row r="4" spans="1:11" x14ac:dyDescent="0.2">
      <c r="A4" t="s">
        <v>11</v>
      </c>
      <c r="B4" t="s">
        <v>12</v>
      </c>
      <c r="C4" s="2" t="s">
        <v>13</v>
      </c>
      <c r="D4" s="17">
        <v>28.89</v>
      </c>
      <c r="E4">
        <v>11</v>
      </c>
      <c r="F4" s="17">
        <f>D4*E4</f>
        <v>317.79000000000002</v>
      </c>
      <c r="G4" s="14" t="s">
        <v>14</v>
      </c>
      <c r="H4" t="s">
        <v>15</v>
      </c>
      <c r="I4" s="29" t="s">
        <v>93</v>
      </c>
      <c r="J4" s="27">
        <v>27.9</v>
      </c>
      <c r="K4">
        <v>13</v>
      </c>
    </row>
    <row r="5" spans="1:11" x14ac:dyDescent="0.2">
      <c r="A5" t="s">
        <v>16</v>
      </c>
      <c r="B5" t="s">
        <v>17</v>
      </c>
      <c r="C5" s="2" t="s">
        <v>18</v>
      </c>
      <c r="D5" s="17">
        <v>4.09</v>
      </c>
      <c r="E5">
        <v>16</v>
      </c>
      <c r="F5" s="17">
        <f t="shared" ref="F5:F19" si="0">D5*E5</f>
        <v>65.44</v>
      </c>
      <c r="G5" s="14"/>
      <c r="H5" t="s">
        <v>19</v>
      </c>
      <c r="I5" s="29" t="s">
        <v>94</v>
      </c>
      <c r="J5" s="27">
        <v>5.99</v>
      </c>
      <c r="K5">
        <v>16</v>
      </c>
    </row>
    <row r="6" spans="1:11" x14ac:dyDescent="0.2">
      <c r="A6" t="s">
        <v>20</v>
      </c>
      <c r="B6" t="s">
        <v>21</v>
      </c>
      <c r="C6" s="29" t="s">
        <v>95</v>
      </c>
      <c r="D6" s="17">
        <v>5.69</v>
      </c>
      <c r="E6">
        <v>1</v>
      </c>
      <c r="F6" s="17">
        <f t="shared" si="0"/>
        <v>5.69</v>
      </c>
      <c r="G6" s="14"/>
      <c r="H6" t="s">
        <v>23</v>
      </c>
      <c r="I6" s="2" t="s">
        <v>22</v>
      </c>
      <c r="J6" s="27">
        <v>18.989999999999998</v>
      </c>
      <c r="K6">
        <v>1</v>
      </c>
    </row>
    <row r="7" spans="1:11" x14ac:dyDescent="0.2">
      <c r="A7" t="s">
        <v>24</v>
      </c>
      <c r="B7" t="s">
        <v>25</v>
      </c>
      <c r="C7" s="2" t="s">
        <v>26</v>
      </c>
      <c r="D7" s="17">
        <v>28.41</v>
      </c>
      <c r="E7">
        <v>9</v>
      </c>
      <c r="F7" s="17">
        <f t="shared" si="0"/>
        <v>255.69</v>
      </c>
      <c r="G7" s="12" t="s">
        <v>27</v>
      </c>
      <c r="I7" s="29" t="s">
        <v>109</v>
      </c>
      <c r="J7" s="27">
        <v>9.99</v>
      </c>
      <c r="K7">
        <v>28</v>
      </c>
    </row>
    <row r="8" spans="1:11" x14ac:dyDescent="0.2">
      <c r="A8" t="s">
        <v>28</v>
      </c>
      <c r="B8" t="s">
        <v>29</v>
      </c>
      <c r="C8" s="2" t="s">
        <v>30</v>
      </c>
      <c r="D8" s="17">
        <v>48.55</v>
      </c>
      <c r="E8">
        <v>6</v>
      </c>
      <c r="F8" s="17">
        <f t="shared" si="0"/>
        <v>291.29999999999995</v>
      </c>
      <c r="G8" s="14"/>
      <c r="H8" t="s">
        <v>31</v>
      </c>
      <c r="I8" s="29" t="s">
        <v>96</v>
      </c>
      <c r="J8" s="27">
        <v>65</v>
      </c>
      <c r="K8">
        <v>6</v>
      </c>
    </row>
    <row r="9" spans="1:11" x14ac:dyDescent="0.2">
      <c r="A9" t="s">
        <v>32</v>
      </c>
      <c r="B9" t="s">
        <v>33</v>
      </c>
      <c r="C9" s="2" t="s">
        <v>34</v>
      </c>
      <c r="D9" s="17">
        <v>1.29</v>
      </c>
      <c r="E9">
        <v>2</v>
      </c>
      <c r="F9" s="17">
        <f>D9*E9</f>
        <v>2.58</v>
      </c>
      <c r="G9" s="14"/>
      <c r="I9" s="29" t="s">
        <v>97</v>
      </c>
      <c r="J9" s="27">
        <v>3</v>
      </c>
      <c r="K9">
        <v>2</v>
      </c>
    </row>
    <row r="10" spans="1:11" x14ac:dyDescent="0.2">
      <c r="A10" t="s">
        <v>35</v>
      </c>
      <c r="B10" t="s">
        <v>36</v>
      </c>
      <c r="C10" s="2" t="s">
        <v>127</v>
      </c>
      <c r="D10" s="17">
        <v>6.96</v>
      </c>
      <c r="E10">
        <v>1</v>
      </c>
      <c r="F10" s="17">
        <f t="shared" si="0"/>
        <v>6.96</v>
      </c>
      <c r="G10" s="14" t="s">
        <v>38</v>
      </c>
      <c r="I10" s="2" t="s">
        <v>37</v>
      </c>
      <c r="J10" s="27">
        <v>36.85</v>
      </c>
      <c r="K10">
        <v>1</v>
      </c>
    </row>
    <row r="11" spans="1:11" x14ac:dyDescent="0.2">
      <c r="A11" t="s">
        <v>39</v>
      </c>
      <c r="B11" t="s">
        <v>40</v>
      </c>
      <c r="C11" s="29" t="s">
        <v>98</v>
      </c>
      <c r="D11" s="17">
        <v>58.81</v>
      </c>
      <c r="E11">
        <v>2</v>
      </c>
      <c r="F11" s="17">
        <f>D11*E11</f>
        <v>117.62</v>
      </c>
      <c r="G11" s="14"/>
      <c r="H11" t="s">
        <v>42</v>
      </c>
      <c r="I11" s="29" t="s">
        <v>98</v>
      </c>
      <c r="J11" s="27">
        <v>58.81</v>
      </c>
      <c r="K11">
        <v>4</v>
      </c>
    </row>
    <row r="12" spans="1:11" x14ac:dyDescent="0.2">
      <c r="A12" t="s">
        <v>102</v>
      </c>
      <c r="B12" t="s">
        <v>29</v>
      </c>
      <c r="C12" s="29" t="s">
        <v>96</v>
      </c>
      <c r="D12" s="17">
        <v>45</v>
      </c>
      <c r="E12">
        <v>2</v>
      </c>
      <c r="F12" s="17">
        <f t="shared" si="0"/>
        <v>90</v>
      </c>
      <c r="G12" s="14"/>
      <c r="H12" t="s">
        <v>31</v>
      </c>
      <c r="I12" s="2" t="s">
        <v>30</v>
      </c>
      <c r="J12" s="27">
        <v>48.55</v>
      </c>
      <c r="K12">
        <v>2</v>
      </c>
    </row>
    <row r="13" spans="1:11" x14ac:dyDescent="0.2">
      <c r="A13" t="s">
        <v>125</v>
      </c>
      <c r="B13" t="s">
        <v>104</v>
      </c>
      <c r="C13" s="2" t="s">
        <v>103</v>
      </c>
      <c r="D13" s="17">
        <v>10.99</v>
      </c>
      <c r="E13">
        <v>6</v>
      </c>
      <c r="F13" s="17">
        <f t="shared" si="0"/>
        <v>65.94</v>
      </c>
      <c r="G13" s="14"/>
      <c r="I13" s="29" t="s">
        <v>105</v>
      </c>
      <c r="J13" s="27">
        <v>29.95</v>
      </c>
      <c r="K13">
        <v>6</v>
      </c>
    </row>
    <row r="14" spans="1:11" x14ac:dyDescent="0.2">
      <c r="A14" t="s">
        <v>112</v>
      </c>
      <c r="B14" t="s">
        <v>113</v>
      </c>
      <c r="C14" s="2" t="s">
        <v>110</v>
      </c>
      <c r="D14" s="17">
        <v>13.36</v>
      </c>
      <c r="E14">
        <v>6</v>
      </c>
      <c r="F14" s="17">
        <f t="shared" si="0"/>
        <v>80.16</v>
      </c>
      <c r="G14" s="14"/>
      <c r="H14" t="s">
        <v>43</v>
      </c>
      <c r="I14" s="29" t="s">
        <v>111</v>
      </c>
      <c r="J14" s="27">
        <v>19.5</v>
      </c>
      <c r="K14">
        <v>6</v>
      </c>
    </row>
    <row r="15" spans="1:11" x14ac:dyDescent="0.2">
      <c r="A15" t="s">
        <v>114</v>
      </c>
      <c r="B15" t="s">
        <v>117</v>
      </c>
      <c r="C15" s="29" t="s">
        <v>118</v>
      </c>
      <c r="D15" s="17">
        <v>4.84</v>
      </c>
      <c r="E15">
        <v>24</v>
      </c>
      <c r="F15" s="17">
        <f t="shared" si="0"/>
        <v>116.16</v>
      </c>
      <c r="G15" s="14"/>
      <c r="H15" t="s">
        <v>116</v>
      </c>
      <c r="I15" s="2" t="s">
        <v>115</v>
      </c>
      <c r="J15" s="27">
        <v>6.95</v>
      </c>
      <c r="K15">
        <v>12</v>
      </c>
    </row>
    <row r="16" spans="1:11" x14ac:dyDescent="0.2">
      <c r="A16" t="s">
        <v>44</v>
      </c>
      <c r="B16" t="s">
        <v>45</v>
      </c>
      <c r="C16" s="29" t="s">
        <v>98</v>
      </c>
      <c r="D16" s="17">
        <v>58.81</v>
      </c>
      <c r="E16">
        <v>2</v>
      </c>
      <c r="F16" s="17">
        <f t="shared" si="0"/>
        <v>117.62</v>
      </c>
      <c r="G16" s="12">
        <f>11.9*5</f>
        <v>59.5</v>
      </c>
      <c r="H16" t="s">
        <v>42</v>
      </c>
      <c r="I16" s="2" t="s">
        <v>41</v>
      </c>
      <c r="J16" s="27">
        <v>107.25</v>
      </c>
      <c r="K16">
        <v>4</v>
      </c>
    </row>
    <row r="17" spans="1:11" x14ac:dyDescent="0.2">
      <c r="A17" t="s">
        <v>100</v>
      </c>
      <c r="B17" t="s">
        <v>46</v>
      </c>
      <c r="C17" s="2" t="s">
        <v>47</v>
      </c>
      <c r="D17" s="17">
        <v>159</v>
      </c>
      <c r="E17">
        <v>1</v>
      </c>
      <c r="F17" s="17">
        <f t="shared" si="0"/>
        <v>159</v>
      </c>
      <c r="G17" s="14" t="s">
        <v>48</v>
      </c>
      <c r="I17" s="29" t="s">
        <v>99</v>
      </c>
      <c r="J17" s="27">
        <v>200</v>
      </c>
      <c r="K17">
        <v>1</v>
      </c>
    </row>
    <row r="18" spans="1:11" x14ac:dyDescent="0.2">
      <c r="A18" t="s">
        <v>101</v>
      </c>
      <c r="B18" t="s">
        <v>107</v>
      </c>
      <c r="C18" s="2" t="s">
        <v>106</v>
      </c>
      <c r="D18" s="17">
        <v>88.71</v>
      </c>
      <c r="E18">
        <v>1</v>
      </c>
      <c r="F18" s="17">
        <f t="shared" si="0"/>
        <v>88.71</v>
      </c>
      <c r="G18" s="14"/>
      <c r="I18" s="29" t="s">
        <v>108</v>
      </c>
      <c r="J18" s="27">
        <v>114.08</v>
      </c>
      <c r="K18">
        <v>1</v>
      </c>
    </row>
    <row r="19" spans="1:11" x14ac:dyDescent="0.2">
      <c r="A19" t="s">
        <v>49</v>
      </c>
      <c r="B19" t="s">
        <v>120</v>
      </c>
      <c r="C19" s="2" t="s">
        <v>119</v>
      </c>
      <c r="D19" s="17">
        <v>13.97</v>
      </c>
      <c r="E19">
        <v>15</v>
      </c>
      <c r="F19" s="17">
        <f t="shared" si="0"/>
        <v>209.55</v>
      </c>
      <c r="G19" s="12"/>
      <c r="H19" t="s">
        <v>122</v>
      </c>
      <c r="I19" s="29" t="s">
        <v>121</v>
      </c>
      <c r="J19" s="27">
        <v>16</v>
      </c>
      <c r="K19">
        <v>15</v>
      </c>
    </row>
    <row r="20" spans="1:11" x14ac:dyDescent="0.2">
      <c r="C20" s="2"/>
      <c r="D20" s="21" t="s">
        <v>50</v>
      </c>
      <c r="F20" s="17">
        <v>232</v>
      </c>
      <c r="G20" s="12"/>
      <c r="J20" s="27"/>
    </row>
    <row r="21" spans="1:11" x14ac:dyDescent="0.2">
      <c r="C21" s="29"/>
      <c r="D21" s="21" t="s">
        <v>51</v>
      </c>
      <c r="F21" s="17">
        <v>184</v>
      </c>
      <c r="G21" s="12"/>
      <c r="J21" s="27"/>
    </row>
    <row r="22" spans="1:11" x14ac:dyDescent="0.2">
      <c r="A22" s="7" t="s">
        <v>52</v>
      </c>
      <c r="B22" s="7"/>
      <c r="C22" s="7"/>
      <c r="D22" s="11"/>
      <c r="E22" s="7"/>
      <c r="F22" s="18">
        <f>SUM(F4:F21)</f>
        <v>2406.21</v>
      </c>
      <c r="G22" s="9"/>
      <c r="H22" s="7"/>
      <c r="J22" s="27"/>
    </row>
    <row r="23" spans="1:11" x14ac:dyDescent="0.2">
      <c r="A23" s="34" t="s">
        <v>53</v>
      </c>
      <c r="B23" s="35"/>
      <c r="C23" s="35"/>
      <c r="D23" s="35"/>
      <c r="E23" s="35"/>
      <c r="F23" s="35"/>
      <c r="G23" s="35"/>
      <c r="H23" s="15"/>
      <c r="J23" s="27"/>
    </row>
    <row r="24" spans="1:11" ht="16.5" customHeight="1" x14ac:dyDescent="0.2">
      <c r="A24" t="s">
        <v>54</v>
      </c>
      <c r="B24" s="26" t="s">
        <v>55</v>
      </c>
      <c r="C24" s="2" t="s">
        <v>56</v>
      </c>
      <c r="D24" s="17">
        <v>13.9</v>
      </c>
      <c r="E24" s="5">
        <v>1</v>
      </c>
      <c r="F24" s="17">
        <f t="shared" ref="F24:F31" si="1">D24*E24</f>
        <v>13.9</v>
      </c>
      <c r="G24" s="13"/>
      <c r="I24" s="29" t="s">
        <v>57</v>
      </c>
      <c r="J24" s="27">
        <v>10.14</v>
      </c>
      <c r="K24" s="5">
        <v>1</v>
      </c>
    </row>
    <row r="25" spans="1:11" x14ac:dyDescent="0.2">
      <c r="A25" t="s">
        <v>58</v>
      </c>
      <c r="B25" t="s">
        <v>59</v>
      </c>
      <c r="C25" s="2" t="s">
        <v>60</v>
      </c>
      <c r="D25" s="17">
        <v>16</v>
      </c>
      <c r="E25" s="5">
        <v>1</v>
      </c>
      <c r="F25" s="17">
        <f t="shared" si="1"/>
        <v>16</v>
      </c>
      <c r="G25" s="13"/>
      <c r="I25" s="29" t="s">
        <v>61</v>
      </c>
      <c r="J25" s="27">
        <v>12.5</v>
      </c>
      <c r="K25" s="5">
        <v>1</v>
      </c>
    </row>
    <row r="26" spans="1:11" x14ac:dyDescent="0.2">
      <c r="A26" t="s">
        <v>62</v>
      </c>
      <c r="B26" t="s">
        <v>124</v>
      </c>
      <c r="C26" s="2" t="s">
        <v>123</v>
      </c>
      <c r="D26" s="17">
        <v>28.91</v>
      </c>
      <c r="E26" s="5">
        <v>1</v>
      </c>
      <c r="F26" s="17">
        <f t="shared" si="1"/>
        <v>28.91</v>
      </c>
      <c r="G26" s="13"/>
      <c r="H26" s="30"/>
      <c r="I26" s="29" t="s">
        <v>126</v>
      </c>
      <c r="J26" s="27">
        <v>39.67</v>
      </c>
      <c r="K26" s="5">
        <v>1</v>
      </c>
    </row>
    <row r="27" spans="1:11" ht="21.75" customHeight="1" x14ac:dyDescent="0.2">
      <c r="A27" s="24" t="s">
        <v>128</v>
      </c>
      <c r="B27" s="25" t="s">
        <v>63</v>
      </c>
      <c r="C27" s="29" t="s">
        <v>64</v>
      </c>
      <c r="D27" s="17">
        <v>17.899999999999999</v>
      </c>
      <c r="E27" s="24">
        <v>1</v>
      </c>
      <c r="F27" s="31">
        <v>17.899999999999999</v>
      </c>
      <c r="G27" s="24"/>
      <c r="H27" s="24"/>
      <c r="I27" s="29" t="s">
        <v>65</v>
      </c>
      <c r="J27" s="28">
        <v>1.1399999999999999</v>
      </c>
      <c r="K27" s="24">
        <v>10</v>
      </c>
    </row>
    <row r="28" spans="1:11" x14ac:dyDescent="0.2">
      <c r="A28" s="24" t="s">
        <v>66</v>
      </c>
      <c r="B28" s="25" t="s">
        <v>67</v>
      </c>
      <c r="C28" s="29" t="s">
        <v>68</v>
      </c>
      <c r="D28" s="17">
        <v>11.85</v>
      </c>
      <c r="E28" s="24">
        <v>1</v>
      </c>
      <c r="F28" s="31">
        <v>11.85</v>
      </c>
      <c r="G28" s="24"/>
      <c r="H28" s="24"/>
      <c r="I28" s="29" t="s">
        <v>69</v>
      </c>
      <c r="J28" s="28">
        <v>1</v>
      </c>
      <c r="K28" s="24">
        <v>50</v>
      </c>
    </row>
    <row r="29" spans="1:11" x14ac:dyDescent="0.2">
      <c r="A29" s="24" t="s">
        <v>70</v>
      </c>
      <c r="B29" s="24" t="s">
        <v>71</v>
      </c>
      <c r="C29" s="29" t="s">
        <v>72</v>
      </c>
      <c r="D29" s="17">
        <v>4</v>
      </c>
      <c r="E29" s="24">
        <v>1</v>
      </c>
      <c r="F29" s="31">
        <v>4</v>
      </c>
      <c r="G29" s="24"/>
      <c r="H29" s="24"/>
      <c r="I29" s="29" t="s">
        <v>73</v>
      </c>
      <c r="J29" s="28">
        <v>5.5</v>
      </c>
      <c r="K29" s="24">
        <v>1</v>
      </c>
    </row>
    <row r="30" spans="1:11" ht="21.75" customHeight="1" x14ac:dyDescent="0.2">
      <c r="A30" s="24" t="s">
        <v>74</v>
      </c>
      <c r="B30" s="24" t="s">
        <v>75</v>
      </c>
      <c r="C30" s="29" t="s">
        <v>76</v>
      </c>
      <c r="D30" s="17">
        <v>5.72</v>
      </c>
      <c r="E30" s="24">
        <v>1</v>
      </c>
      <c r="F30" s="17">
        <v>5.72</v>
      </c>
      <c r="G30" s="24" t="s">
        <v>77</v>
      </c>
      <c r="H30" s="24"/>
      <c r="I30" s="29" t="s">
        <v>78</v>
      </c>
      <c r="J30" s="28">
        <v>20.22</v>
      </c>
      <c r="K30" s="24">
        <v>1</v>
      </c>
    </row>
    <row r="31" spans="1:11" x14ac:dyDescent="0.2">
      <c r="A31" t="s">
        <v>79</v>
      </c>
      <c r="B31" t="s">
        <v>80</v>
      </c>
      <c r="C31" s="2" t="s">
        <v>81</v>
      </c>
      <c r="D31" s="17">
        <v>3.51</v>
      </c>
      <c r="E31" s="5">
        <v>1</v>
      </c>
      <c r="F31" s="17">
        <f t="shared" si="1"/>
        <v>3.51</v>
      </c>
      <c r="G31" s="12"/>
      <c r="H31" t="s">
        <v>82</v>
      </c>
      <c r="I31" s="29" t="s">
        <v>83</v>
      </c>
      <c r="J31" s="27">
        <v>3.5</v>
      </c>
      <c r="K31" s="5">
        <v>1</v>
      </c>
    </row>
    <row r="32" spans="1:11" x14ac:dyDescent="0.2">
      <c r="A32" t="s">
        <v>84</v>
      </c>
      <c r="B32" t="s">
        <v>85</v>
      </c>
      <c r="C32" s="2" t="s">
        <v>86</v>
      </c>
      <c r="D32" s="17">
        <v>10.5</v>
      </c>
      <c r="E32">
        <v>1</v>
      </c>
      <c r="F32" s="22">
        <v>10.5</v>
      </c>
      <c r="I32" s="29" t="s">
        <v>87</v>
      </c>
      <c r="J32" s="27">
        <v>20.9</v>
      </c>
      <c r="K32">
        <v>1</v>
      </c>
    </row>
    <row r="33" spans="1:10" x14ac:dyDescent="0.2">
      <c r="C33" s="2"/>
      <c r="D33" s="12" t="s">
        <v>88</v>
      </c>
      <c r="F33" s="22">
        <v>18</v>
      </c>
      <c r="J33" s="27"/>
    </row>
    <row r="34" spans="1:10" x14ac:dyDescent="0.2">
      <c r="D34" s="12" t="s">
        <v>89</v>
      </c>
      <c r="F34" s="22">
        <v>3.49</v>
      </c>
      <c r="J34" s="27"/>
    </row>
    <row r="35" spans="1:10" x14ac:dyDescent="0.2">
      <c r="D35" s="12" t="s">
        <v>90</v>
      </c>
      <c r="F35" s="22"/>
      <c r="J35" s="27"/>
    </row>
    <row r="36" spans="1:10" x14ac:dyDescent="0.2">
      <c r="A36" s="7" t="s">
        <v>52</v>
      </c>
      <c r="B36" s="7"/>
      <c r="C36" s="7"/>
      <c r="D36" s="10" t="s">
        <v>91</v>
      </c>
      <c r="E36" s="7"/>
      <c r="F36" s="18">
        <f>SUM(F24:F34)</f>
        <v>133.78000000000003</v>
      </c>
      <c r="G36" s="8"/>
      <c r="J36" s="27"/>
    </row>
    <row r="37" spans="1:10" x14ac:dyDescent="0.2">
      <c r="D37" s="10" t="s">
        <v>92</v>
      </c>
      <c r="E37" s="10"/>
      <c r="F37" s="18">
        <f>F22 + F36</f>
        <v>2539.9900000000002</v>
      </c>
      <c r="J37" s="27"/>
    </row>
    <row r="38" spans="1:10" x14ac:dyDescent="0.2">
      <c r="C38" s="2"/>
      <c r="D38" s="17"/>
      <c r="E38" s="5"/>
      <c r="F38" s="17"/>
      <c r="G38" s="13"/>
    </row>
    <row r="39" spans="1:10" x14ac:dyDescent="0.2">
      <c r="C39" s="2"/>
      <c r="D39" s="17"/>
      <c r="E39" s="5"/>
      <c r="F39" s="17"/>
      <c r="G39" s="13"/>
    </row>
    <row r="40" spans="1:10" x14ac:dyDescent="0.2">
      <c r="C40" s="2"/>
      <c r="D40" s="17"/>
      <c r="E40" s="5"/>
      <c r="F40" s="17"/>
      <c r="G40" s="13"/>
    </row>
    <row r="41" spans="1:10" x14ac:dyDescent="0.2">
      <c r="C41" s="2"/>
      <c r="D41" s="29"/>
      <c r="E41" s="27"/>
      <c r="F41" s="17"/>
      <c r="G41" s="12"/>
    </row>
    <row r="42" spans="1:10" x14ac:dyDescent="0.2">
      <c r="C42" s="2"/>
      <c r="D42" s="17"/>
      <c r="E42" s="5"/>
      <c r="F42" s="17"/>
      <c r="G42" s="12"/>
    </row>
    <row r="57" spans="10:11" ht="14.5" customHeight="1" x14ac:dyDescent="0.2"/>
    <row r="63" spans="10:11" x14ac:dyDescent="0.2">
      <c r="J63" s="6"/>
      <c r="K63" s="6"/>
    </row>
    <row r="64" spans="10:11" x14ac:dyDescent="0.2">
      <c r="J64" s="6"/>
      <c r="K64" s="6"/>
    </row>
    <row r="65" spans="10:11" x14ac:dyDescent="0.2">
      <c r="J65" s="6"/>
      <c r="K65" s="6"/>
    </row>
    <row r="66" spans="10:11" x14ac:dyDescent="0.2">
      <c r="J66" s="6"/>
      <c r="K66" s="6"/>
    </row>
    <row r="68" spans="10:11" x14ac:dyDescent="0.2">
      <c r="J68" s="6"/>
      <c r="K68" s="6"/>
    </row>
    <row r="69" spans="10:11" x14ac:dyDescent="0.2">
      <c r="J69" s="6"/>
      <c r="K69" s="6"/>
    </row>
    <row r="70" spans="10:11" x14ac:dyDescent="0.2">
      <c r="J70" s="6"/>
      <c r="K70" s="6"/>
    </row>
    <row r="71" spans="10:11" x14ac:dyDescent="0.2">
      <c r="J71" s="6"/>
      <c r="K71" s="6"/>
    </row>
    <row r="72" spans="10:11" x14ac:dyDescent="0.2">
      <c r="J72" s="6"/>
      <c r="K72" s="6"/>
    </row>
    <row r="73" spans="10:11" x14ac:dyDescent="0.2">
      <c r="J73" s="6"/>
      <c r="K73" s="6"/>
    </row>
    <row r="75" spans="10:11" x14ac:dyDescent="0.2">
      <c r="J75" s="3"/>
      <c r="K75" s="3"/>
    </row>
    <row r="76" spans="10:11" x14ac:dyDescent="0.2">
      <c r="J76" s="3"/>
      <c r="K76" s="3"/>
    </row>
    <row r="77" spans="10:11" x14ac:dyDescent="0.2">
      <c r="J77" s="3"/>
      <c r="K77" s="3"/>
    </row>
    <row r="78" spans="10:11" x14ac:dyDescent="0.2">
      <c r="J78" s="3"/>
      <c r="K78" s="3"/>
    </row>
    <row r="79" spans="10:11" x14ac:dyDescent="0.2">
      <c r="J79" s="3"/>
      <c r="K79" s="3"/>
    </row>
    <row r="80" spans="10:11" x14ac:dyDescent="0.2">
      <c r="J80" s="3"/>
      <c r="K80" s="3"/>
    </row>
    <row r="81" spans="10:11" x14ac:dyDescent="0.2">
      <c r="J81" s="4"/>
      <c r="K81" s="4"/>
    </row>
    <row r="83" spans="10:11" x14ac:dyDescent="0.2">
      <c r="J83" s="3"/>
      <c r="K83" s="3"/>
    </row>
    <row r="84" spans="10:11" x14ac:dyDescent="0.2">
      <c r="J84" s="3"/>
      <c r="K84" s="3"/>
    </row>
    <row r="85" spans="10:11" x14ac:dyDescent="0.2">
      <c r="J85" s="3"/>
      <c r="K85" s="3"/>
    </row>
    <row r="88" spans="10:11" x14ac:dyDescent="0.2">
      <c r="J88" s="6"/>
      <c r="K88" s="6"/>
    </row>
  </sheetData>
  <mergeCells count="3">
    <mergeCell ref="A1:G1"/>
    <mergeCell ref="A3:G3"/>
    <mergeCell ref="A23:G23"/>
  </mergeCells>
  <hyperlinks>
    <hyperlink ref="C4" r:id="rId1" xr:uid="{00000000-0004-0000-0000-000004000000}"/>
    <hyperlink ref="C5" r:id="rId2" xr:uid="{00000000-0004-0000-0000-000005000000}"/>
    <hyperlink ref="C9" r:id="rId3" xr:uid="{00000000-0004-0000-0000-000007000000}"/>
    <hyperlink ref="C8" r:id="rId4" xr:uid="{00000000-0004-0000-0000-00000C000000}"/>
    <hyperlink ref="C7" r:id="rId5" xr:uid="{00000000-0004-0000-0000-00000D000000}"/>
    <hyperlink ref="C17" r:id="rId6" xr:uid="{00000000-0004-0000-0000-00000F000000}"/>
    <hyperlink ref="C24" r:id="rId7" xr:uid="{00000000-0004-0000-0000-000010000000}"/>
    <hyperlink ref="C31" r:id="rId8" xr:uid="{00000000-0004-0000-0000-000012000000}"/>
    <hyperlink ref="C25" r:id="rId9" xr:uid="{00000000-0004-0000-0000-000000000000}"/>
    <hyperlink ref="I25" r:id="rId10" xr:uid="{7B5F140A-2784-41FF-925F-DD27F8AAD1D8}"/>
    <hyperlink ref="C27" r:id="rId11" xr:uid="{2C11D06C-6CAD-4441-B0D0-066D6F4B3A5A}"/>
    <hyperlink ref="I24" r:id="rId12" xr:uid="{598E074E-6DF4-41E0-892A-4855887D0136}"/>
    <hyperlink ref="C29" r:id="rId13" display="https://www.digikey.pt/pt/products/detail/adafruit-industries-llc/4681/12760934?gclsrc=aw.ds&amp;gad_source=1&amp;gad_campaignid=20195109022&amp;gbraid=0AAAAADrbLlgxTXNd55XvzpMqaTkQIXVkS&amp;gclid=Cj0KCQjwy_fOBhC6ARIsAHKFB78_GTSncxz-C9YanyU-nCsqDq_wSA-vFISengjB4r4WWXSSJKjETk4aAkqLEALw_wcB" xr:uid="{38CAAC7C-E7BA-4830-AD0F-2E0A4A880DAF}"/>
    <hyperlink ref="I27" r:id="rId14" xr:uid="{FFBD7D57-C8AF-4DD4-9342-182533AF695F}"/>
    <hyperlink ref="I28" r:id="rId15" xr:uid="{2C4F3CEE-0DD9-484B-9F90-22A5B8CBE6DD}"/>
    <hyperlink ref="C30" r:id="rId16" xr:uid="{5447EF00-CDD8-465A-88EA-0B24CDF4FC84}"/>
    <hyperlink ref="I30" r:id="rId17" display="https://www.digikey.pt/pt/products/detail/dfrobot/DFR0379/7087190?gclsrc=aw.ds&amp;gad_source=1&amp;gad_campaignid=20195109022&amp;gbraid=0AAAAADrbLlgxTXNd55XvzpMqaTkQIXVkS&amp;gclid=Cj0KCQjwy_fOBhC6ARIsAHKFB7_lIGUu85gc7rfOqKawnh3LZRxTaAb7rU0vgZISkHS9lz8j-WGQ_fwaAqSDEALw_wcB" xr:uid="{C871726F-327D-41F6-A49C-FDFAE55BDE2E}"/>
    <hyperlink ref="C28" r:id="rId18" xr:uid="{0446DA53-57B8-4BAD-919B-8EBD851391AF}"/>
    <hyperlink ref="I29" r:id="rId19" xr:uid="{5EA67BF0-6409-456E-8D2A-8FF83DEA4458}"/>
    <hyperlink ref="I32" r:id="rId20" xr:uid="{391ED87F-2B0D-4AB0-A213-D4CBEB84D063}"/>
    <hyperlink ref="C32" r:id="rId21" xr:uid="{D52A0475-164D-4BE8-ADBE-9F3137B64528}"/>
    <hyperlink ref="I31" r:id="rId22" display="https://www.digikey.pt/en/products/detail/tensility-international-corp/30-02856/24671327?gclsrc=aw.ds&amp;gad_source=1&amp;gad_campaignid=20195109022&amp;gbraid=0AAAAADrbLlgxTXNd55XvzpMqaTkQIXVkS&amp;gclid=Cj0KCQjwy_fOBhC6ARIsAHKFB7_9D2accm3odvjvZDy9C5YPZdzAt6h4sVDywd2wk-PjAesoENKVJo4aAnWhEALw_wcB" xr:uid="{E61DEBF0-A43E-4016-A8E2-6121CC250370}"/>
    <hyperlink ref="I7" r:id="rId23" xr:uid="{5CD3804B-202C-9545-AD7D-8FF777059A12}"/>
    <hyperlink ref="I4" r:id="rId24" xr:uid="{8F8D9DE6-FA7A-9C40-813D-7DBC505546C6}"/>
    <hyperlink ref="I5" r:id="rId25" display="https://casapeixoto.pt/madeiras/barrotes-e-ripas/barrotes-madeira/12453-viga-pinho-nordico-aplainado-27x27x2400-mm?gpsh&amp;gad_source=1&amp;gad_campaignid=20347800857&amp;gbraid=0AAAAABl8tJ0E31wr85iJe6h2pBZU5p1i7&amp;gclid=EAIaIQobChMIvvWY5MKOlAMV4T0GAB1dIjmhEAQYBCABEgJczfD_BwE" xr:uid="{FFE34AF2-9AEC-8E45-91E8-F090F71F8D0D}"/>
    <hyperlink ref="I8" r:id="rId26" xr:uid="{56769150-6894-D54A-8289-B169837AB2F9}"/>
    <hyperlink ref="I10" r:id="rId27" xr:uid="{395FE07D-81EB-7547-B964-85F67E16B2EB}"/>
    <hyperlink ref="I6" r:id="rId28" xr:uid="{D4EC94EF-9F4E-4447-B45F-B2FCAEDB4A07}"/>
    <hyperlink ref="I11" r:id="rId29" display="https://madeirasleiria.pt/produtos/placas/contraplacado/contraplacado-maritimo-18mm/?https://madeirasleiria.pt/produtos/?utm_source=google&amp;utm_medium=cpc&amp;utm_campaign=campanha_produtos_madeiras&amp;utm_id=ML2026&amp;utm_term=madeira_construcao&amp;utm_content=anuncio_stock&amp;gad_source=1&amp;gad_campaignid=23677051089&amp;gbraid=0AAAAADnnK0rBSqqIaA99BM6Z-c6MkbGMf&amp;gclid=EAIaIQobChMIupua0cWOlAMVzltBAh2M6DR7EAQYAyABEgIJP_D_BwE" xr:uid="{ED3C9C3B-EB19-BD49-B929-7D072AFB162D}"/>
    <hyperlink ref="I12" r:id="rId30" xr:uid="{1A7661BD-CBC2-DD4C-96DD-E8F0DF532154}"/>
    <hyperlink ref="C12" r:id="rId31" xr:uid="{B67B47C1-7FA5-AB49-A3C7-007C867CE6BF}"/>
    <hyperlink ref="I16" r:id="rId32" xr:uid="{38CAC5E0-4DF1-2F45-9EA0-4C89206AF7CB}"/>
    <hyperlink ref="C11" r:id="rId33" display="https://madeirasleiria.pt/produtos/placas/contraplacado/contraplacado-maritimo-18mm/?https://madeirasleiria.pt/produtos/?utm_source=google&amp;utm_medium=cpc&amp;utm_campaign=campanha_produtos_madeiras&amp;utm_id=ML2026&amp;utm_term=madeira_construcao&amp;utm_content=anuncio_stock&amp;gad_source=1&amp;gad_campaignid=23677051089&amp;gbraid=0AAAAADnnK0rBSqqIaA99BM6Z-c6MkbGMf&amp;gclid=EAIaIQobChMIupua0cWOlAMVzltBAh2M6DR7EAQYAyABEgIJP_D_BwE" xr:uid="{A7C6C557-F891-DF41-AD47-544820994A33}"/>
  </hyperlinks>
  <pageMargins left="0.75" right="0.75" top="1" bottom="1" header="0.5" footer="0.5"/>
  <pageSetup paperSize="9"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Components and Materials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Timon Niedergriese</cp:lastModifiedBy>
  <cp:revision/>
  <dcterms:created xsi:type="dcterms:W3CDTF">2025-04-02T13:03:24Z</dcterms:created>
  <dcterms:modified xsi:type="dcterms:W3CDTF">2026-05-02T18:38:09Z</dcterms:modified>
  <cp:category/>
  <cp:contentStatus/>
</cp:coreProperties>
</file>